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805"/>
  </bookViews>
  <sheets>
    <sheet name="社体2024级" sheetId="3" r:id="rId1"/>
    <sheet name="体师2024级" sheetId="5" r:id="rId2"/>
  </sheets>
  <externalReferences>
    <externalReference r:id="rId3"/>
  </externalReferences>
  <definedNames>
    <definedName name="_xlnm._FilterDatabase" localSheetId="1" hidden="1">体师2024级!$A$1:$AD$122</definedName>
    <definedName name="_xlnm._FilterDatabase" localSheetId="0" hidden="1">社体2024级!$A$1:$AD$85</definedName>
    <definedName name="_xlnm.Print_Area" localSheetId="0">社体2024级!$A$1:$X$85</definedName>
    <definedName name="_xlnm.Print_Area" localSheetId="1">体师2024级!$A$1:$X$122</definedName>
    <definedName name="_xlnm.Print_Titles" localSheetId="1">体师2024级!$4:$4</definedName>
    <definedName name="_xlnm.Print_Titles" localSheetId="0">社体2024级!$4:$4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<sst xmlns="http://schemas.openxmlformats.org/spreadsheetml/2006/main" count="1110" uniqueCount="266">
  <si>
    <t>附件5：</t>
  </si>
  <si>
    <t>体育科学学院　　　社会体育指导与管理专业2024年级综合测评排名表</t>
  </si>
  <si>
    <t xml:space="preserve">学院:体育科学学院                             </t>
  </si>
  <si>
    <t>（盖章）</t>
  </si>
  <si>
    <t>学院分管学生工作领导签名：</t>
  </si>
  <si>
    <t>学院</t>
  </si>
  <si>
    <t>专业</t>
  </si>
  <si>
    <t>年级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</si>
  <si>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</si>
  <si>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</si>
  <si>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</si>
  <si>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</si>
  <si>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</si>
  <si>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</si>
  <si>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</si>
  <si>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</si>
  <si>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</si>
  <si>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</si>
  <si>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</si>
  <si>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</si>
  <si>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美育
基础分</t>
  </si>
  <si>
    <t>美育
奖惩分</t>
  </si>
  <si>
    <t>美育
成绩</t>
  </si>
  <si>
    <t>劳育
基础分</t>
  </si>
  <si>
    <t>劳育
奖惩分</t>
  </si>
  <si>
    <t>劳育
成绩</t>
  </si>
  <si>
    <t>综合
测评分</t>
  </si>
  <si>
    <t>综合测评排名</t>
  </si>
  <si>
    <t>学习成绩排名</t>
  </si>
  <si>
    <t>是否有不及格课程</t>
  </si>
  <si>
    <t>专业年级
总人数</t>
  </si>
  <si>
    <t>奖学金
等级</t>
  </si>
  <si>
    <t>单项
奖学金</t>
  </si>
  <si>
    <t>荣誉称号</t>
  </si>
  <si>
    <t>学生签名</t>
  </si>
  <si>
    <t>体育科学学院</t>
  </si>
  <si>
    <t>社会体育指导与管理</t>
  </si>
  <si>
    <t>社体242</t>
  </si>
  <si>
    <t>汤先锋</t>
  </si>
  <si>
    <t>一等奖学金</t>
  </si>
  <si>
    <t>三好学生</t>
  </si>
  <si>
    <t>孔洁</t>
  </si>
  <si>
    <t>社体243</t>
  </si>
  <si>
    <t>韩宜霏</t>
  </si>
  <si>
    <t>社体244</t>
  </si>
  <si>
    <t>戈文卓</t>
  </si>
  <si>
    <t>三好学生标兵</t>
  </si>
  <si>
    <t>一等</t>
  </si>
  <si>
    <t>三标</t>
  </si>
  <si>
    <t>研究与创新奖</t>
  </si>
  <si>
    <t>社体241</t>
  </si>
  <si>
    <t>姜涛</t>
  </si>
  <si>
    <t>二等奖学金</t>
  </si>
  <si>
    <t>二等</t>
  </si>
  <si>
    <t>三好</t>
  </si>
  <si>
    <t>道德风尚奖</t>
  </si>
  <si>
    <t>彭紫晨</t>
  </si>
  <si>
    <t>三等</t>
  </si>
  <si>
    <t>优干</t>
  </si>
  <si>
    <t>文体活动奖</t>
  </si>
  <si>
    <t>王聪</t>
  </si>
  <si>
    <t>是</t>
  </si>
  <si>
    <t>课程考核不合格</t>
  </si>
  <si>
    <t>社会工作奖</t>
  </si>
  <si>
    <t>林子晴</t>
  </si>
  <si>
    <t>杨珺涵</t>
  </si>
  <si>
    <t>屠静</t>
  </si>
  <si>
    <t>德育分未达标</t>
  </si>
  <si>
    <t>徐跃</t>
  </si>
  <si>
    <t>体育成绩不合格</t>
  </si>
  <si>
    <t>石子尧</t>
  </si>
  <si>
    <t>江铸勋</t>
  </si>
  <si>
    <t>三等奖学金</t>
  </si>
  <si>
    <t>杨倩楠</t>
  </si>
  <si>
    <t>沈陆顺</t>
  </si>
  <si>
    <t>王浩东</t>
  </si>
  <si>
    <t>冯妍真</t>
  </si>
  <si>
    <t>张璐怡</t>
  </si>
  <si>
    <t>陈梦晗</t>
  </si>
  <si>
    <t>徐炜智</t>
  </si>
  <si>
    <t>黄鑫</t>
  </si>
  <si>
    <t>李羽航</t>
  </si>
  <si>
    <t>张禹同</t>
  </si>
  <si>
    <t>王振国</t>
  </si>
  <si>
    <t>马可涵</t>
  </si>
  <si>
    <t>孙进豪</t>
  </si>
  <si>
    <t>张晨语</t>
  </si>
  <si>
    <t>龚涵睿</t>
  </si>
  <si>
    <t>胡乐</t>
  </si>
  <si>
    <t>邢程洲</t>
  </si>
  <si>
    <t>樊翰武</t>
  </si>
  <si>
    <t>蒋磊</t>
  </si>
  <si>
    <t>丁博</t>
  </si>
  <si>
    <t>张嘉芸</t>
  </si>
  <si>
    <t>刘一鸣</t>
  </si>
  <si>
    <t>张子龙</t>
  </si>
  <si>
    <t>黄轩楠</t>
  </si>
  <si>
    <t>王世琪</t>
  </si>
  <si>
    <t>严泽磊</t>
  </si>
  <si>
    <t>赵子竣</t>
  </si>
  <si>
    <t>孙福东</t>
  </si>
  <si>
    <t>陈诗霖</t>
  </si>
  <si>
    <t>李曦</t>
  </si>
  <si>
    <t>罗长通</t>
  </si>
  <si>
    <t>许成</t>
  </si>
  <si>
    <t>张宇杭</t>
  </si>
  <si>
    <t>陈海涛</t>
  </si>
  <si>
    <t>王一帆</t>
  </si>
  <si>
    <t>李昊泽</t>
  </si>
  <si>
    <t>王翊坚</t>
  </si>
  <si>
    <t>徐勤旺</t>
  </si>
  <si>
    <t>邓鸿伟</t>
  </si>
  <si>
    <t>杨凯</t>
  </si>
  <si>
    <t>阮扬</t>
  </si>
  <si>
    <t>胡勃</t>
  </si>
  <si>
    <t>李佩霖</t>
  </si>
  <si>
    <t>徐浩闻</t>
  </si>
  <si>
    <t>龚明明</t>
  </si>
  <si>
    <t>张慧泉</t>
  </si>
  <si>
    <t>周宇恒</t>
  </si>
  <si>
    <t>戴旭</t>
  </si>
  <si>
    <t>戴花宇</t>
  </si>
  <si>
    <t>孙琦</t>
  </si>
  <si>
    <t>张延波</t>
  </si>
  <si>
    <t>徐德淇</t>
  </si>
  <si>
    <t>陶俊杰</t>
  </si>
  <si>
    <t>胡孙涛</t>
  </si>
  <si>
    <t>陈琢文</t>
  </si>
  <si>
    <t>王守新</t>
  </si>
  <si>
    <t>邹雨衡</t>
  </si>
  <si>
    <t>林子宏</t>
  </si>
  <si>
    <t>单宇</t>
  </si>
  <si>
    <t>汤冬晨</t>
  </si>
  <si>
    <t>许荟铭</t>
  </si>
  <si>
    <t>薛志立</t>
  </si>
  <si>
    <t>孙永康</t>
  </si>
  <si>
    <t>陈沅柯</t>
  </si>
  <si>
    <t>陈司浩</t>
  </si>
  <si>
    <t>郭俊贤</t>
  </si>
  <si>
    <t>谭熙洪</t>
  </si>
  <si>
    <t>周胤霖</t>
  </si>
  <si>
    <t>体育科学学院　　　体育教育（师范）专业2024年级综合测评排名表</t>
  </si>
  <si>
    <t>体育教育（师范）</t>
  </si>
  <si>
    <t>体师241</t>
  </si>
  <si>
    <t>周宁</t>
  </si>
  <si>
    <t>体师242</t>
  </si>
  <si>
    <t>张瑶</t>
  </si>
  <si>
    <t>李雨涵</t>
  </si>
  <si>
    <t>李晨熙</t>
  </si>
  <si>
    <t>优秀学生干部</t>
  </si>
  <si>
    <t>蔡东升</t>
  </si>
  <si>
    <t>体师244</t>
  </si>
  <si>
    <t>汪超</t>
  </si>
  <si>
    <t>体师243</t>
  </si>
  <si>
    <t>徐思彤</t>
  </si>
  <si>
    <t>贺贝贝</t>
  </si>
  <si>
    <t>王韵为</t>
  </si>
  <si>
    <t>王嘉强</t>
  </si>
  <si>
    <t>何墨涵</t>
  </si>
  <si>
    <t>陈景靓</t>
  </si>
  <si>
    <t>姚一然</t>
  </si>
  <si>
    <t>张恺怡</t>
  </si>
  <si>
    <t>潘岩</t>
  </si>
  <si>
    <t>张文豪</t>
  </si>
  <si>
    <t>任姿璇</t>
  </si>
  <si>
    <t>刘肖彤</t>
  </si>
  <si>
    <t>许津源</t>
  </si>
  <si>
    <t>邹事延</t>
  </si>
  <si>
    <t>吴涛</t>
  </si>
  <si>
    <t>耿莹</t>
  </si>
  <si>
    <t>卜佳诚</t>
  </si>
  <si>
    <t>李昊宇</t>
  </si>
  <si>
    <t>瞿睿</t>
  </si>
  <si>
    <t>张昱杰</t>
  </si>
  <si>
    <t>杨嘉尚</t>
  </si>
  <si>
    <t>韩香</t>
  </si>
  <si>
    <t>卞定琪</t>
  </si>
  <si>
    <t>蔡明逸</t>
  </si>
  <si>
    <t>朱家乐</t>
  </si>
  <si>
    <t>陆英杰</t>
  </si>
  <si>
    <t>王啸宇</t>
  </si>
  <si>
    <t>顾婉婷</t>
  </si>
  <si>
    <t>林子恒</t>
  </si>
  <si>
    <t>虞天烁</t>
  </si>
  <si>
    <t>钱俊杰</t>
  </si>
  <si>
    <t>吴瑞俊</t>
  </si>
  <si>
    <t>王钦</t>
  </si>
  <si>
    <t>杨晓凡</t>
  </si>
  <si>
    <t>左蒋柏邝</t>
  </si>
  <si>
    <t>张梓阳</t>
  </si>
  <si>
    <t>朱康凯</t>
  </si>
  <si>
    <t>张子涵</t>
  </si>
  <si>
    <t>左兴旺</t>
  </si>
  <si>
    <t>宋鑫宇</t>
  </si>
  <si>
    <t>程思雨</t>
  </si>
  <si>
    <t>李孔煜</t>
  </si>
  <si>
    <t>周君懿</t>
  </si>
  <si>
    <t>吴忠逊</t>
  </si>
  <si>
    <t>陈立朝</t>
  </si>
  <si>
    <t>明泽</t>
  </si>
  <si>
    <t>陈炳先</t>
  </si>
  <si>
    <t>唐嘉楠</t>
  </si>
  <si>
    <t>齐楚翰</t>
  </si>
  <si>
    <t>徐娉婷</t>
  </si>
  <si>
    <t>王梓涵</t>
  </si>
  <si>
    <t>仇凯业</t>
  </si>
  <si>
    <t>姚禹昂</t>
  </si>
  <si>
    <t>高浩宇</t>
  </si>
  <si>
    <t>张奕晖</t>
  </si>
  <si>
    <t>周皓民</t>
  </si>
  <si>
    <t>孙冯浩然</t>
  </si>
  <si>
    <t>王玮</t>
  </si>
  <si>
    <t>徐强</t>
  </si>
  <si>
    <t>洪森</t>
  </si>
  <si>
    <t>王琪</t>
  </si>
  <si>
    <t>姜赫</t>
  </si>
  <si>
    <t>孟心鹏</t>
  </si>
  <si>
    <t>吴寒冰</t>
  </si>
  <si>
    <t>高新宇</t>
  </si>
  <si>
    <t>李金奇</t>
  </si>
  <si>
    <t>徐依豪</t>
  </si>
  <si>
    <t>袁思翰</t>
  </si>
  <si>
    <t>范博翔</t>
  </si>
  <si>
    <t>李金鸣</t>
  </si>
  <si>
    <t>周祥</t>
  </si>
  <si>
    <t>金之哲</t>
  </si>
  <si>
    <t>周光阳</t>
  </si>
  <si>
    <t>张恒</t>
  </si>
  <si>
    <t>祖瑞东</t>
  </si>
  <si>
    <t>张应龙</t>
  </si>
  <si>
    <t>刘哲</t>
  </si>
  <si>
    <t>沈敬义</t>
  </si>
  <si>
    <t>徐苏皖</t>
  </si>
  <si>
    <t>张潇</t>
  </si>
  <si>
    <t>姚威</t>
  </si>
  <si>
    <t>王晓宇</t>
  </si>
  <si>
    <t>杨传德</t>
  </si>
  <si>
    <t>苏凯文</t>
  </si>
  <si>
    <t>程达旭</t>
  </si>
  <si>
    <t>高鑫佑</t>
  </si>
  <si>
    <t>袁瑞</t>
  </si>
  <si>
    <t>韩泽宇</t>
  </si>
  <si>
    <t>丁页宁</t>
  </si>
  <si>
    <t>李闯</t>
  </si>
  <si>
    <t>孙福帅</t>
  </si>
  <si>
    <t>张子豪</t>
  </si>
  <si>
    <t>顾枭义</t>
  </si>
  <si>
    <t>张泽唐</t>
  </si>
  <si>
    <t>尹浩然</t>
  </si>
  <si>
    <t>张帅</t>
  </si>
  <si>
    <t>任仕俗</t>
  </si>
  <si>
    <t>余梁杰</t>
  </si>
  <si>
    <t>周瑞阳</t>
  </si>
  <si>
    <t>汪永铭</t>
  </si>
  <si>
    <t>闫辉</t>
  </si>
  <si>
    <t>王梦洁</t>
  </si>
  <si>
    <t>陶之博</t>
  </si>
  <si>
    <t>黄亚栋</t>
  </si>
  <si>
    <t>李鹏</t>
  </si>
  <si>
    <t>朱子浩</t>
  </si>
  <si>
    <t>马奔</t>
  </si>
  <si>
    <t>吴贞玮</t>
  </si>
  <si>
    <t>包皇熙</t>
  </si>
  <si>
    <t>程铭涵</t>
  </si>
  <si>
    <t>陈安琦</t>
  </si>
  <si>
    <t>高天笑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</si>
</sst>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);[Red]\(0.000\)"/>
    <numFmt numFmtId="179" formatCode="0.0_ "/>
  </numFmts>
  <fonts count="36">
    <font>
      <sz val="12"/>
      <name val="宋体"/>
      <charset val="134"/>
    </font>
    <font>
      <sz val="12"/>
      <color rgb="FFFF0000"/>
      <name val="宋体"/>
      <charset val="134"/>
    </font>
    <font>
      <sz val="12"/>
      <name val="Times New Roman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4"/>
      <color rgb="FFFF0000"/>
      <name val="黑体"/>
      <charset val="134"/>
    </font>
    <font>
      <b/>
      <sz val="12"/>
      <name val="仿宋"/>
      <charset val="134"/>
    </font>
    <font>
      <sz val="12"/>
      <name val="仿宋"/>
      <charset val="134"/>
    </font>
    <font>
      <sz val="11"/>
      <name val="黑体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sz val="12"/>
      <color rgb="FFFF0000"/>
      <name val="仿宋"/>
      <charset val="134"/>
    </font>
    <font>
      <u/>
      <sz val="12"/>
      <name val="Times New Roman"/>
      <charset val="0"/>
    </font>
    <font>
      <b/>
      <sz val="11"/>
      <color rgb="FFFF0000"/>
      <name val="黑体"/>
      <charset val="134"/>
    </font>
    <font>
      <sz val="10"/>
      <name val="仿宋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NumberFormat="1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77" fontId="11" fillId="0" borderId="2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0" fillId="0" borderId="0" xfId="0" applyFill="1"/>
    <xf numFmtId="0" fontId="11" fillId="0" borderId="2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ll\Desktop\24&#32423;&#23398;&#29983;&#25104;&#32489;\&#22823;&#19968;&#20840;&#24180;&#32508;&#27979;\&#20307;&#32946;&#20998;\&#21335;&#36890;&#22823;&#23398;&#23398;&#29983;&#36305;&#27493;&#25104;&#32489;&#22823;&#19968;&#24635;_2025-07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大一乐跑分"/>
      <sheetName val="大一上学期"/>
      <sheetName val="大一下学期"/>
    </sheetNames>
    <sheetDataSet>
      <sheetData sheetId="0">
        <row r="2">
          <cell r="A2">
            <v>2319110034</v>
          </cell>
          <cell r="B2" t="str">
            <v>周皓民</v>
          </cell>
          <cell r="C2">
            <v>100</v>
          </cell>
          <cell r="D2" t="str">
            <v>周皓民</v>
          </cell>
          <cell r="E2">
            <v>100</v>
          </cell>
        </row>
        <row r="2">
          <cell r="G2">
            <v>100</v>
          </cell>
        </row>
        <row r="3">
          <cell r="A3">
            <v>2419110001</v>
          </cell>
          <cell r="B3" t="str">
            <v>黄轩楠</v>
          </cell>
          <cell r="C3">
            <v>92</v>
          </cell>
          <cell r="D3" t="str">
            <v>黄轩楠</v>
          </cell>
          <cell r="E3">
            <v>100</v>
          </cell>
        </row>
        <row r="3">
          <cell r="G3">
            <v>96</v>
          </cell>
        </row>
        <row r="4">
          <cell r="A4">
            <v>2419110002</v>
          </cell>
          <cell r="B4" t="str">
            <v>林子晴</v>
          </cell>
          <cell r="C4">
            <v>90</v>
          </cell>
          <cell r="D4" t="str">
            <v>林子晴</v>
          </cell>
          <cell r="E4">
            <v>100</v>
          </cell>
        </row>
        <row r="4">
          <cell r="G4">
            <v>95</v>
          </cell>
        </row>
        <row r="5">
          <cell r="A5">
            <v>2419110003</v>
          </cell>
          <cell r="B5" t="str">
            <v>孙福东</v>
          </cell>
          <cell r="C5">
            <v>82</v>
          </cell>
          <cell r="D5" t="str">
            <v>孙福东</v>
          </cell>
          <cell r="E5">
            <v>100</v>
          </cell>
        </row>
        <row r="5">
          <cell r="G5">
            <v>91</v>
          </cell>
        </row>
        <row r="6">
          <cell r="A6">
            <v>2419110004</v>
          </cell>
          <cell r="B6" t="str">
            <v>张璐怡</v>
          </cell>
          <cell r="C6">
            <v>84</v>
          </cell>
          <cell r="D6" t="str">
            <v>张璐怡</v>
          </cell>
          <cell r="E6">
            <v>100</v>
          </cell>
        </row>
        <row r="6">
          <cell r="G6">
            <v>92</v>
          </cell>
        </row>
        <row r="7">
          <cell r="A7">
            <v>2419110005</v>
          </cell>
          <cell r="B7" t="str">
            <v>周宁</v>
          </cell>
          <cell r="C7">
            <v>100</v>
          </cell>
          <cell r="D7" t="str">
            <v>周宁</v>
          </cell>
          <cell r="E7">
            <v>100</v>
          </cell>
        </row>
        <row r="7">
          <cell r="G7">
            <v>100</v>
          </cell>
        </row>
        <row r="8">
          <cell r="A8">
            <v>2419110006</v>
          </cell>
          <cell r="B8" t="str">
            <v>陈司浩</v>
          </cell>
          <cell r="C8">
            <v>0</v>
          </cell>
          <cell r="D8" t="str">
            <v>陈司浩</v>
          </cell>
          <cell r="E8">
            <v>100</v>
          </cell>
        </row>
        <row r="8">
          <cell r="G8">
            <v>50</v>
          </cell>
        </row>
        <row r="9">
          <cell r="A9">
            <v>2419110007</v>
          </cell>
          <cell r="B9" t="str">
            <v>程达旭</v>
          </cell>
          <cell r="C9">
            <v>100</v>
          </cell>
          <cell r="D9" t="str">
            <v>程达旭</v>
          </cell>
          <cell r="E9">
            <v>100</v>
          </cell>
        </row>
        <row r="9">
          <cell r="G9">
            <v>100</v>
          </cell>
        </row>
        <row r="10">
          <cell r="A10">
            <v>2419110008</v>
          </cell>
          <cell r="B10" t="str">
            <v>丁博</v>
          </cell>
          <cell r="C10">
            <v>100</v>
          </cell>
          <cell r="D10" t="str">
            <v>丁博</v>
          </cell>
          <cell r="E10">
            <v>100</v>
          </cell>
        </row>
        <row r="10">
          <cell r="G10">
            <v>100</v>
          </cell>
        </row>
        <row r="11">
          <cell r="A11">
            <v>2419110009</v>
          </cell>
          <cell r="B11" t="str">
            <v>樊翰武</v>
          </cell>
          <cell r="C11">
            <v>100</v>
          </cell>
          <cell r="D11" t="str">
            <v>樊翰武</v>
          </cell>
          <cell r="E11">
            <v>100</v>
          </cell>
        </row>
        <row r="11">
          <cell r="G11">
            <v>100</v>
          </cell>
        </row>
        <row r="12">
          <cell r="A12">
            <v>2419110010</v>
          </cell>
          <cell r="B12" t="str">
            <v>郭俊贤</v>
          </cell>
          <cell r="C12">
            <v>0</v>
          </cell>
          <cell r="D12" t="str">
            <v>郭俊贤</v>
          </cell>
          <cell r="E12">
            <v>0</v>
          </cell>
        </row>
        <row r="12">
          <cell r="G12">
            <v>0</v>
          </cell>
        </row>
        <row r="13">
          <cell r="A13">
            <v>2419110011</v>
          </cell>
          <cell r="B13" t="str">
            <v>胡勃</v>
          </cell>
          <cell r="C13">
            <v>86</v>
          </cell>
          <cell r="D13" t="str">
            <v>胡勃</v>
          </cell>
          <cell r="E13">
            <v>100</v>
          </cell>
        </row>
        <row r="13">
          <cell r="G13">
            <v>93</v>
          </cell>
        </row>
        <row r="14">
          <cell r="A14">
            <v>2419110012</v>
          </cell>
          <cell r="B14" t="str">
            <v>蒋磊</v>
          </cell>
          <cell r="C14">
            <v>81</v>
          </cell>
          <cell r="D14" t="str">
            <v>蒋磊</v>
          </cell>
          <cell r="E14">
            <v>100</v>
          </cell>
        </row>
        <row r="14">
          <cell r="G14">
            <v>90.5</v>
          </cell>
        </row>
        <row r="15">
          <cell r="A15">
            <v>2419110013</v>
          </cell>
          <cell r="B15" t="str">
            <v>姜涛</v>
          </cell>
          <cell r="C15">
            <v>82</v>
          </cell>
          <cell r="D15" t="str">
            <v>姜涛</v>
          </cell>
          <cell r="E15">
            <v>80</v>
          </cell>
        </row>
        <row r="15">
          <cell r="G15">
            <v>81</v>
          </cell>
        </row>
        <row r="16">
          <cell r="A16">
            <v>2419110014</v>
          </cell>
          <cell r="B16" t="str">
            <v>李昊泽</v>
          </cell>
          <cell r="C16">
            <v>100</v>
          </cell>
          <cell r="D16" t="str">
            <v>李昊泽</v>
          </cell>
          <cell r="E16">
            <v>100</v>
          </cell>
        </row>
        <row r="16">
          <cell r="G16">
            <v>100</v>
          </cell>
        </row>
        <row r="17">
          <cell r="A17">
            <v>2419110015</v>
          </cell>
          <cell r="B17" t="str">
            <v>刘一鸣</v>
          </cell>
          <cell r="C17">
            <v>96</v>
          </cell>
          <cell r="D17" t="str">
            <v>刘一鸣</v>
          </cell>
          <cell r="E17">
            <v>100</v>
          </cell>
        </row>
        <row r="17">
          <cell r="G17">
            <v>98</v>
          </cell>
        </row>
        <row r="18">
          <cell r="A18">
            <v>2419110016</v>
          </cell>
          <cell r="B18" t="str">
            <v>石子尧</v>
          </cell>
          <cell r="C18">
            <v>100</v>
          </cell>
          <cell r="D18" t="str">
            <v>石子尧</v>
          </cell>
          <cell r="E18">
            <v>100</v>
          </cell>
        </row>
        <row r="18">
          <cell r="G18">
            <v>100</v>
          </cell>
        </row>
        <row r="19">
          <cell r="A19">
            <v>2419110017</v>
          </cell>
          <cell r="B19" t="str">
            <v>陶俊杰</v>
          </cell>
          <cell r="C19">
            <v>100</v>
          </cell>
          <cell r="D19" t="str">
            <v>陶俊杰</v>
          </cell>
          <cell r="E19">
            <v>100</v>
          </cell>
        </row>
        <row r="19">
          <cell r="G19">
            <v>100</v>
          </cell>
        </row>
        <row r="20">
          <cell r="A20">
            <v>2419110018</v>
          </cell>
          <cell r="B20" t="str">
            <v>王世琪</v>
          </cell>
          <cell r="C20">
            <v>84</v>
          </cell>
          <cell r="D20" t="str">
            <v>王世琪</v>
          </cell>
          <cell r="E20">
            <v>100</v>
          </cell>
        </row>
        <row r="20">
          <cell r="G20">
            <v>92</v>
          </cell>
        </row>
        <row r="21">
          <cell r="A21">
            <v>2419110019</v>
          </cell>
          <cell r="B21" t="str">
            <v>王振国</v>
          </cell>
          <cell r="C21">
            <v>82</v>
          </cell>
          <cell r="D21" t="str">
            <v>王振国</v>
          </cell>
          <cell r="E21">
            <v>100</v>
          </cell>
        </row>
        <row r="21">
          <cell r="G21">
            <v>91</v>
          </cell>
        </row>
        <row r="22">
          <cell r="A22">
            <v>2419110020</v>
          </cell>
          <cell r="B22" t="str">
            <v>许成</v>
          </cell>
          <cell r="C22">
            <v>94</v>
          </cell>
          <cell r="D22" t="str">
            <v>许成</v>
          </cell>
          <cell r="E22">
            <v>100</v>
          </cell>
        </row>
        <row r="22">
          <cell r="G22">
            <v>97</v>
          </cell>
        </row>
        <row r="23">
          <cell r="A23">
            <v>2419110021</v>
          </cell>
          <cell r="B23" t="str">
            <v>严泽磊</v>
          </cell>
          <cell r="C23">
            <v>88</v>
          </cell>
          <cell r="D23" t="str">
            <v>严泽磊</v>
          </cell>
          <cell r="E23">
            <v>100</v>
          </cell>
        </row>
        <row r="23">
          <cell r="G23">
            <v>94</v>
          </cell>
        </row>
        <row r="24">
          <cell r="A24">
            <v>2419110022</v>
          </cell>
          <cell r="B24" t="str">
            <v>张晨语</v>
          </cell>
          <cell r="C24">
            <v>100</v>
          </cell>
          <cell r="D24" t="str">
            <v>张晨语</v>
          </cell>
          <cell r="E24">
            <v>100</v>
          </cell>
        </row>
        <row r="24">
          <cell r="G24">
            <v>100</v>
          </cell>
        </row>
        <row r="25">
          <cell r="A25">
            <v>2419110023</v>
          </cell>
          <cell r="B25" t="str">
            <v>张慧泉</v>
          </cell>
          <cell r="C25">
            <v>100</v>
          </cell>
          <cell r="D25" t="str">
            <v>张慧泉</v>
          </cell>
          <cell r="E25">
            <v>100</v>
          </cell>
        </row>
        <row r="25">
          <cell r="G25">
            <v>100</v>
          </cell>
        </row>
        <row r="26">
          <cell r="A26">
            <v>2419110024</v>
          </cell>
          <cell r="B26" t="str">
            <v>张昱杰</v>
          </cell>
          <cell r="C26">
            <v>100</v>
          </cell>
          <cell r="D26" t="str">
            <v>张昱杰</v>
          </cell>
          <cell r="E26">
            <v>87</v>
          </cell>
        </row>
        <row r="26">
          <cell r="G26">
            <v>93.5</v>
          </cell>
        </row>
        <row r="27">
          <cell r="A27">
            <v>2419110025</v>
          </cell>
          <cell r="B27" t="str">
            <v>左兴旺</v>
          </cell>
          <cell r="C27">
            <v>100</v>
          </cell>
          <cell r="D27" t="str">
            <v>左兴旺</v>
          </cell>
          <cell r="E27">
            <v>100</v>
          </cell>
        </row>
        <row r="27">
          <cell r="G27">
            <v>100</v>
          </cell>
        </row>
        <row r="28">
          <cell r="A28">
            <v>2419110026</v>
          </cell>
          <cell r="B28" t="str">
            <v>冯妍真</v>
          </cell>
          <cell r="C28">
            <v>81</v>
          </cell>
          <cell r="D28" t="str">
            <v>冯妍真</v>
          </cell>
          <cell r="E28">
            <v>100</v>
          </cell>
        </row>
        <row r="28">
          <cell r="G28">
            <v>90.5</v>
          </cell>
        </row>
        <row r="29">
          <cell r="A29">
            <v>2419110027</v>
          </cell>
          <cell r="B29" t="str">
            <v>孔洁</v>
          </cell>
          <cell r="C29">
            <v>84</v>
          </cell>
          <cell r="D29" t="str">
            <v>孔洁</v>
          </cell>
          <cell r="E29">
            <v>100</v>
          </cell>
        </row>
        <row r="29">
          <cell r="G29">
            <v>92</v>
          </cell>
        </row>
        <row r="30">
          <cell r="A30">
            <v>2419110028</v>
          </cell>
          <cell r="B30" t="str">
            <v>杨珺涵</v>
          </cell>
          <cell r="C30">
            <v>84</v>
          </cell>
          <cell r="D30" t="str">
            <v>杨珺涵</v>
          </cell>
          <cell r="E30">
            <v>84</v>
          </cell>
        </row>
        <row r="30">
          <cell r="G30">
            <v>84</v>
          </cell>
        </row>
        <row r="31">
          <cell r="A31">
            <v>2419110029</v>
          </cell>
          <cell r="B31" t="str">
            <v>张嘉芸</v>
          </cell>
          <cell r="C31">
            <v>81</v>
          </cell>
          <cell r="D31" t="str">
            <v>张嘉芸</v>
          </cell>
          <cell r="E31">
            <v>100</v>
          </cell>
        </row>
        <row r="31">
          <cell r="G31">
            <v>90.5</v>
          </cell>
        </row>
        <row r="32">
          <cell r="A32">
            <v>2419110030</v>
          </cell>
          <cell r="B32" t="str">
            <v>陈海涛</v>
          </cell>
          <cell r="C32">
            <v>86</v>
          </cell>
          <cell r="D32" t="str">
            <v>陈海涛</v>
          </cell>
          <cell r="E32">
            <v>100</v>
          </cell>
        </row>
        <row r="32">
          <cell r="G32">
            <v>93</v>
          </cell>
        </row>
        <row r="33">
          <cell r="A33">
            <v>2419110031</v>
          </cell>
          <cell r="B33" t="str">
            <v>陈沅柯</v>
          </cell>
          <cell r="C33">
            <v>100</v>
          </cell>
          <cell r="D33" t="str">
            <v>陈沅柯</v>
          </cell>
          <cell r="E33">
            <v>0</v>
          </cell>
        </row>
        <row r="33">
          <cell r="G33">
            <v>50</v>
          </cell>
        </row>
        <row r="34">
          <cell r="A34">
            <v>2419110032</v>
          </cell>
          <cell r="B34" t="str">
            <v>戴旭</v>
          </cell>
          <cell r="C34">
            <v>96</v>
          </cell>
          <cell r="D34" t="str">
            <v>戴旭</v>
          </cell>
          <cell r="E34">
            <v>0</v>
          </cell>
        </row>
        <row r="34">
          <cell r="G34">
            <v>48</v>
          </cell>
        </row>
        <row r="35">
          <cell r="A35">
            <v>2419110033</v>
          </cell>
          <cell r="B35" t="str">
            <v>龚涵睿</v>
          </cell>
          <cell r="C35">
            <v>40</v>
          </cell>
          <cell r="D35" t="str">
            <v>龚涵睿</v>
          </cell>
          <cell r="E35">
            <v>100</v>
          </cell>
        </row>
        <row r="35">
          <cell r="G35">
            <v>70</v>
          </cell>
        </row>
        <row r="36">
          <cell r="A36">
            <v>2419110034</v>
          </cell>
          <cell r="B36" t="str">
            <v>龚明明</v>
          </cell>
          <cell r="C36">
            <v>91</v>
          </cell>
          <cell r="D36" t="str">
            <v>龚明明</v>
          </cell>
          <cell r="E36">
            <v>82</v>
          </cell>
        </row>
        <row r="36">
          <cell r="G36">
            <v>86.5</v>
          </cell>
        </row>
        <row r="37">
          <cell r="A37">
            <v>2419110035</v>
          </cell>
          <cell r="B37" t="str">
            <v>江铸勋</v>
          </cell>
          <cell r="C37">
            <v>100</v>
          </cell>
          <cell r="D37" t="str">
            <v>江铸勋</v>
          </cell>
          <cell r="E37">
            <v>100</v>
          </cell>
        </row>
        <row r="37">
          <cell r="G37">
            <v>100</v>
          </cell>
        </row>
        <row r="38">
          <cell r="A38">
            <v>2419110036</v>
          </cell>
          <cell r="B38" t="str">
            <v>罗长通</v>
          </cell>
          <cell r="C38">
            <v>100</v>
          </cell>
          <cell r="D38" t="str">
            <v>罗长通</v>
          </cell>
          <cell r="E38">
            <v>100</v>
          </cell>
        </row>
        <row r="38">
          <cell r="G38">
            <v>100</v>
          </cell>
        </row>
        <row r="39">
          <cell r="A39">
            <v>2419110037</v>
          </cell>
          <cell r="B39" t="str">
            <v>沈陆顺</v>
          </cell>
          <cell r="C39">
            <v>100</v>
          </cell>
          <cell r="D39" t="str">
            <v>沈陆顺</v>
          </cell>
          <cell r="E39">
            <v>100</v>
          </cell>
        </row>
        <row r="39">
          <cell r="G39">
            <v>100</v>
          </cell>
        </row>
        <row r="40">
          <cell r="A40">
            <v>2419110038</v>
          </cell>
          <cell r="B40" t="str">
            <v>孙进豪</v>
          </cell>
          <cell r="C40">
            <v>86</v>
          </cell>
          <cell r="D40" t="str">
            <v>孙进豪</v>
          </cell>
          <cell r="E40">
            <v>98</v>
          </cell>
        </row>
        <row r="40">
          <cell r="G40">
            <v>92</v>
          </cell>
        </row>
        <row r="41">
          <cell r="A41">
            <v>2419110039</v>
          </cell>
          <cell r="B41" t="str">
            <v>汤先锋</v>
          </cell>
          <cell r="C41">
            <v>86</v>
          </cell>
          <cell r="D41" t="str">
            <v>汤先锋</v>
          </cell>
          <cell r="E41">
            <v>94</v>
          </cell>
        </row>
        <row r="41">
          <cell r="G41">
            <v>90</v>
          </cell>
        </row>
        <row r="42">
          <cell r="A42">
            <v>2419110040</v>
          </cell>
          <cell r="B42" t="str">
            <v>王聪</v>
          </cell>
          <cell r="C42">
            <v>98</v>
          </cell>
          <cell r="D42" t="str">
            <v>王聪</v>
          </cell>
          <cell r="E42">
            <v>92</v>
          </cell>
        </row>
        <row r="42">
          <cell r="G42">
            <v>95</v>
          </cell>
        </row>
        <row r="43">
          <cell r="A43">
            <v>2419110041</v>
          </cell>
          <cell r="B43" t="str">
            <v>王浩东</v>
          </cell>
          <cell r="C43">
            <v>100</v>
          </cell>
          <cell r="D43" t="str">
            <v>王浩东</v>
          </cell>
          <cell r="E43">
            <v>100</v>
          </cell>
        </row>
        <row r="43">
          <cell r="G43">
            <v>100</v>
          </cell>
        </row>
        <row r="44">
          <cell r="A44">
            <v>2419110042</v>
          </cell>
          <cell r="B44" t="str">
            <v>王守新</v>
          </cell>
          <cell r="C44">
            <v>100</v>
          </cell>
          <cell r="D44" t="str">
            <v>王守新</v>
          </cell>
          <cell r="E44">
            <v>58</v>
          </cell>
        </row>
        <row r="44">
          <cell r="G44">
            <v>79</v>
          </cell>
        </row>
        <row r="45">
          <cell r="A45">
            <v>2419110043</v>
          </cell>
          <cell r="B45" t="str">
            <v>王翊坚</v>
          </cell>
          <cell r="C45">
            <v>100</v>
          </cell>
          <cell r="D45" t="str">
            <v>王翊坚</v>
          </cell>
          <cell r="E45">
            <v>100</v>
          </cell>
        </row>
        <row r="45">
          <cell r="G45">
            <v>100</v>
          </cell>
        </row>
        <row r="46">
          <cell r="A46">
            <v>2419110044</v>
          </cell>
          <cell r="B46" t="str">
            <v>吴昊</v>
          </cell>
          <cell r="C46">
            <v>100</v>
          </cell>
          <cell r="D46" t="str">
            <v>吴昊</v>
          </cell>
          <cell r="E46">
            <v>0</v>
          </cell>
        </row>
        <row r="46">
          <cell r="G46">
            <v>50</v>
          </cell>
        </row>
        <row r="47">
          <cell r="A47">
            <v>2419110045</v>
          </cell>
          <cell r="B47" t="str">
            <v>许荟铭</v>
          </cell>
          <cell r="C47">
            <v>100</v>
          </cell>
          <cell r="D47" t="str">
            <v>许荟铭</v>
          </cell>
          <cell r="E47">
            <v>100</v>
          </cell>
        </row>
        <row r="47">
          <cell r="G47">
            <v>100</v>
          </cell>
        </row>
        <row r="48">
          <cell r="A48">
            <v>2419110046</v>
          </cell>
          <cell r="B48" t="str">
            <v>徐跃</v>
          </cell>
          <cell r="C48">
            <v>100</v>
          </cell>
          <cell r="D48" t="str">
            <v>徐跃</v>
          </cell>
          <cell r="E48">
            <v>100</v>
          </cell>
        </row>
        <row r="48">
          <cell r="G48">
            <v>100</v>
          </cell>
        </row>
        <row r="49">
          <cell r="A49">
            <v>2419110047</v>
          </cell>
          <cell r="B49" t="str">
            <v>杨凯</v>
          </cell>
          <cell r="C49">
            <v>100</v>
          </cell>
          <cell r="D49" t="str">
            <v>杨凯</v>
          </cell>
          <cell r="E49">
            <v>100</v>
          </cell>
        </row>
        <row r="49">
          <cell r="G49">
            <v>100</v>
          </cell>
        </row>
        <row r="50">
          <cell r="A50">
            <v>2419110048</v>
          </cell>
          <cell r="B50" t="str">
            <v>张禹同</v>
          </cell>
          <cell r="C50">
            <v>100</v>
          </cell>
          <cell r="D50" t="str">
            <v>张禹同</v>
          </cell>
          <cell r="E50">
            <v>100</v>
          </cell>
        </row>
        <row r="50">
          <cell r="G50">
            <v>100</v>
          </cell>
        </row>
        <row r="51">
          <cell r="A51">
            <v>2419110049</v>
          </cell>
          <cell r="B51" t="str">
            <v>张子龙</v>
          </cell>
          <cell r="C51">
            <v>86</v>
          </cell>
          <cell r="D51" t="str">
            <v>张子龙</v>
          </cell>
          <cell r="E51">
            <v>100</v>
          </cell>
        </row>
        <row r="51">
          <cell r="G51">
            <v>93</v>
          </cell>
        </row>
        <row r="52">
          <cell r="A52">
            <v>2419110050</v>
          </cell>
          <cell r="B52" t="str">
            <v>周宇恒</v>
          </cell>
          <cell r="C52">
            <v>92</v>
          </cell>
          <cell r="D52" t="str">
            <v>周宇恒</v>
          </cell>
          <cell r="E52">
            <v>100</v>
          </cell>
        </row>
        <row r="52">
          <cell r="G52">
            <v>96</v>
          </cell>
        </row>
        <row r="53">
          <cell r="A53">
            <v>2419110051</v>
          </cell>
          <cell r="B53" t="str">
            <v>韩宜霏</v>
          </cell>
          <cell r="C53">
            <v>100</v>
          </cell>
          <cell r="D53" t="str">
            <v>韩宜霏</v>
          </cell>
          <cell r="E53">
            <v>100</v>
          </cell>
        </row>
        <row r="53">
          <cell r="G53">
            <v>100</v>
          </cell>
        </row>
        <row r="54">
          <cell r="A54">
            <v>2419110052</v>
          </cell>
          <cell r="B54" t="str">
            <v>马可涵</v>
          </cell>
          <cell r="C54">
            <v>98</v>
          </cell>
          <cell r="D54" t="str">
            <v>马可涵</v>
          </cell>
          <cell r="E54">
            <v>100</v>
          </cell>
        </row>
        <row r="54">
          <cell r="G54">
            <v>99</v>
          </cell>
        </row>
        <row r="55">
          <cell r="A55">
            <v>2419110053</v>
          </cell>
          <cell r="B55" t="str">
            <v>杨倩楠</v>
          </cell>
          <cell r="C55">
            <v>80</v>
          </cell>
          <cell r="D55" t="str">
            <v>杨倩楠</v>
          </cell>
          <cell r="E55">
            <v>98</v>
          </cell>
        </row>
        <row r="55">
          <cell r="G55">
            <v>89</v>
          </cell>
        </row>
        <row r="56">
          <cell r="A56">
            <v>2419110054</v>
          </cell>
          <cell r="B56" t="str">
            <v>张瑶</v>
          </cell>
          <cell r="C56">
            <v>100</v>
          </cell>
          <cell r="D56" t="str">
            <v>张瑶</v>
          </cell>
          <cell r="E56">
            <v>100</v>
          </cell>
        </row>
        <row r="56">
          <cell r="G56">
            <v>100</v>
          </cell>
        </row>
        <row r="57">
          <cell r="A57">
            <v>2419110055</v>
          </cell>
          <cell r="B57" t="str">
            <v>蔡东升</v>
          </cell>
          <cell r="C57">
            <v>100</v>
          </cell>
          <cell r="D57" t="str">
            <v>蔡东升</v>
          </cell>
          <cell r="E57">
            <v>100</v>
          </cell>
        </row>
        <row r="57">
          <cell r="G57">
            <v>100</v>
          </cell>
        </row>
        <row r="58">
          <cell r="A58">
            <v>2419110056</v>
          </cell>
          <cell r="B58" t="str">
            <v>陈炳先</v>
          </cell>
          <cell r="C58">
            <v>89</v>
          </cell>
          <cell r="D58" t="str">
            <v>陈炳先</v>
          </cell>
          <cell r="E58">
            <v>84</v>
          </cell>
        </row>
        <row r="58">
          <cell r="G58">
            <v>86.5</v>
          </cell>
        </row>
        <row r="59">
          <cell r="A59">
            <v>2419110057</v>
          </cell>
          <cell r="B59" t="str">
            <v>邓鸿伟</v>
          </cell>
          <cell r="C59">
            <v>100</v>
          </cell>
          <cell r="D59" t="str">
            <v>邓鸿伟</v>
          </cell>
          <cell r="E59">
            <v>80</v>
          </cell>
        </row>
        <row r="59">
          <cell r="G59">
            <v>90</v>
          </cell>
        </row>
        <row r="60">
          <cell r="A60">
            <v>2419110058</v>
          </cell>
          <cell r="B60" t="str">
            <v>高新宇</v>
          </cell>
          <cell r="C60">
            <v>82</v>
          </cell>
          <cell r="D60" t="str">
            <v>高新宇</v>
          </cell>
          <cell r="E60">
            <v>80</v>
          </cell>
        </row>
        <row r="60">
          <cell r="G60">
            <v>81</v>
          </cell>
        </row>
        <row r="61">
          <cell r="A61">
            <v>2419110059</v>
          </cell>
          <cell r="B61" t="str">
            <v>李金奇</v>
          </cell>
          <cell r="C61">
            <v>100</v>
          </cell>
          <cell r="D61" t="str">
            <v>李金奇</v>
          </cell>
          <cell r="E61">
            <v>40</v>
          </cell>
        </row>
        <row r="61">
          <cell r="G61">
            <v>70</v>
          </cell>
        </row>
        <row r="62">
          <cell r="A62">
            <v>2419110060</v>
          </cell>
          <cell r="B62" t="str">
            <v>林子宏</v>
          </cell>
          <cell r="C62">
            <v>40</v>
          </cell>
          <cell r="D62" t="str">
            <v>林子宏</v>
          </cell>
          <cell r="E62">
            <v>0</v>
          </cell>
        </row>
        <row r="62">
          <cell r="G62">
            <v>20</v>
          </cell>
        </row>
        <row r="63">
          <cell r="A63">
            <v>2419110061</v>
          </cell>
          <cell r="B63" t="str">
            <v>陆英杰</v>
          </cell>
          <cell r="C63">
            <v>94</v>
          </cell>
          <cell r="D63" t="str">
            <v>陆英杰</v>
          </cell>
          <cell r="E63">
            <v>100</v>
          </cell>
        </row>
        <row r="63">
          <cell r="G63">
            <v>97</v>
          </cell>
        </row>
        <row r="64">
          <cell r="A64">
            <v>2419110062</v>
          </cell>
          <cell r="B64" t="str">
            <v>阮扬</v>
          </cell>
          <cell r="C64">
            <v>94</v>
          </cell>
          <cell r="D64" t="str">
            <v>阮扬</v>
          </cell>
          <cell r="E64">
            <v>100</v>
          </cell>
        </row>
        <row r="64">
          <cell r="G64">
            <v>97</v>
          </cell>
        </row>
        <row r="65">
          <cell r="A65">
            <v>2419110063</v>
          </cell>
          <cell r="B65" t="str">
            <v>孙冯浩然</v>
          </cell>
          <cell r="C65">
            <v>100</v>
          </cell>
          <cell r="D65" t="str">
            <v>孙冯浩然</v>
          </cell>
          <cell r="E65">
            <v>100</v>
          </cell>
        </row>
        <row r="65">
          <cell r="G65">
            <v>100</v>
          </cell>
        </row>
        <row r="66">
          <cell r="A66">
            <v>2419110064</v>
          </cell>
          <cell r="B66" t="str">
            <v>孙永康</v>
          </cell>
          <cell r="C66">
            <v>100</v>
          </cell>
          <cell r="D66" t="str">
            <v>孙永康</v>
          </cell>
          <cell r="E66">
            <v>0</v>
          </cell>
        </row>
        <row r="66">
          <cell r="G66">
            <v>50</v>
          </cell>
        </row>
        <row r="67">
          <cell r="A67">
            <v>2419110065</v>
          </cell>
          <cell r="B67" t="str">
            <v>汤冬晨</v>
          </cell>
          <cell r="C67">
            <v>80</v>
          </cell>
          <cell r="D67" t="str">
            <v>汤冬晨</v>
          </cell>
          <cell r="E67">
            <v>100</v>
          </cell>
        </row>
        <row r="67">
          <cell r="G67">
            <v>90</v>
          </cell>
        </row>
        <row r="68">
          <cell r="A68">
            <v>2419110066</v>
          </cell>
          <cell r="B68" t="str">
            <v>王一帆</v>
          </cell>
          <cell r="C68">
            <v>80</v>
          </cell>
          <cell r="D68" t="str">
            <v>王一帆</v>
          </cell>
          <cell r="E68">
            <v>80</v>
          </cell>
        </row>
        <row r="68">
          <cell r="G68">
            <v>80</v>
          </cell>
        </row>
        <row r="69">
          <cell r="A69">
            <v>2419110067</v>
          </cell>
          <cell r="B69" t="str">
            <v>邢程洲</v>
          </cell>
          <cell r="C69">
            <v>80</v>
          </cell>
          <cell r="D69" t="str">
            <v>邢程洲</v>
          </cell>
          <cell r="E69">
            <v>100</v>
          </cell>
        </row>
        <row r="69">
          <cell r="G69">
            <v>90</v>
          </cell>
        </row>
        <row r="70">
          <cell r="A70">
            <v>2419110068</v>
          </cell>
          <cell r="B70" t="str">
            <v>徐德淇</v>
          </cell>
          <cell r="C70">
            <v>100</v>
          </cell>
          <cell r="D70" t="str">
            <v>徐德淇</v>
          </cell>
          <cell r="E70">
            <v>100</v>
          </cell>
        </row>
        <row r="70">
          <cell r="G70">
            <v>100</v>
          </cell>
        </row>
        <row r="71">
          <cell r="A71">
            <v>2419110069</v>
          </cell>
          <cell r="B71" t="str">
            <v>徐浩闻</v>
          </cell>
          <cell r="C71">
            <v>88</v>
          </cell>
          <cell r="D71" t="str">
            <v>徐浩闻</v>
          </cell>
          <cell r="E71">
            <v>100</v>
          </cell>
        </row>
        <row r="71">
          <cell r="G71">
            <v>94</v>
          </cell>
        </row>
        <row r="72">
          <cell r="A72">
            <v>2419110070</v>
          </cell>
          <cell r="B72" t="str">
            <v>徐强</v>
          </cell>
          <cell r="C72">
            <v>64</v>
          </cell>
          <cell r="D72" t="str">
            <v>徐强</v>
          </cell>
          <cell r="E72">
            <v>100</v>
          </cell>
        </row>
        <row r="72">
          <cell r="G72">
            <v>82</v>
          </cell>
        </row>
        <row r="73">
          <cell r="A73">
            <v>2419110071</v>
          </cell>
          <cell r="B73" t="str">
            <v>徐勤旺</v>
          </cell>
          <cell r="C73">
            <v>100</v>
          </cell>
          <cell r="D73" t="str">
            <v>徐勤旺</v>
          </cell>
          <cell r="E73">
            <v>40</v>
          </cell>
        </row>
        <row r="73">
          <cell r="G73">
            <v>70</v>
          </cell>
        </row>
        <row r="74">
          <cell r="A74">
            <v>2419110072</v>
          </cell>
          <cell r="B74" t="str">
            <v>徐炜智</v>
          </cell>
          <cell r="C74">
            <v>92</v>
          </cell>
          <cell r="D74" t="str">
            <v>徐炜智</v>
          </cell>
          <cell r="E74">
            <v>100</v>
          </cell>
        </row>
        <row r="74">
          <cell r="G74">
            <v>96</v>
          </cell>
        </row>
        <row r="75">
          <cell r="A75">
            <v>2419110073</v>
          </cell>
          <cell r="B75" t="str">
            <v>徐依豪</v>
          </cell>
          <cell r="C75">
            <v>94</v>
          </cell>
          <cell r="D75" t="str">
            <v>徐依豪</v>
          </cell>
          <cell r="E75">
            <v>100</v>
          </cell>
        </row>
        <row r="75">
          <cell r="G75">
            <v>97</v>
          </cell>
        </row>
        <row r="76">
          <cell r="A76">
            <v>2419110074</v>
          </cell>
          <cell r="B76" t="str">
            <v>薛志立</v>
          </cell>
          <cell r="C76">
            <v>100</v>
          </cell>
          <cell r="D76" t="str">
            <v>薛志立</v>
          </cell>
          <cell r="E76">
            <v>90</v>
          </cell>
        </row>
        <row r="76">
          <cell r="G76">
            <v>95</v>
          </cell>
        </row>
        <row r="77">
          <cell r="A77">
            <v>2419110075</v>
          </cell>
          <cell r="B77" t="str">
            <v>姚禹昂</v>
          </cell>
          <cell r="C77">
            <v>80</v>
          </cell>
          <cell r="D77" t="str">
            <v>姚禹昂</v>
          </cell>
          <cell r="E77">
            <v>80</v>
          </cell>
        </row>
        <row r="77">
          <cell r="G77">
            <v>80</v>
          </cell>
        </row>
        <row r="78">
          <cell r="A78">
            <v>2419110076</v>
          </cell>
          <cell r="B78" t="str">
            <v>陈梦晗</v>
          </cell>
          <cell r="C78">
            <v>100</v>
          </cell>
          <cell r="D78" t="str">
            <v>陈梦晗</v>
          </cell>
          <cell r="E78">
            <v>100</v>
          </cell>
        </row>
        <row r="78">
          <cell r="G78">
            <v>100</v>
          </cell>
        </row>
        <row r="79">
          <cell r="A79">
            <v>2419110077</v>
          </cell>
          <cell r="B79" t="str">
            <v>彭紫晨</v>
          </cell>
          <cell r="C79">
            <v>100</v>
          </cell>
          <cell r="D79" t="str">
            <v>彭紫晨</v>
          </cell>
          <cell r="E79">
            <v>100</v>
          </cell>
        </row>
        <row r="79">
          <cell r="G79">
            <v>100</v>
          </cell>
        </row>
        <row r="80">
          <cell r="A80">
            <v>2419110078</v>
          </cell>
          <cell r="B80" t="str">
            <v>屠静</v>
          </cell>
          <cell r="C80">
            <v>100</v>
          </cell>
          <cell r="D80" t="str">
            <v>屠静</v>
          </cell>
          <cell r="E80">
            <v>100</v>
          </cell>
        </row>
        <row r="80">
          <cell r="G80">
            <v>100</v>
          </cell>
        </row>
        <row r="81">
          <cell r="A81">
            <v>2419110079</v>
          </cell>
          <cell r="B81" t="str">
            <v>徐思彤</v>
          </cell>
          <cell r="C81">
            <v>100</v>
          </cell>
          <cell r="D81" t="str">
            <v>徐思彤</v>
          </cell>
          <cell r="E81">
            <v>100</v>
          </cell>
        </row>
        <row r="81">
          <cell r="G81">
            <v>100</v>
          </cell>
        </row>
        <row r="82">
          <cell r="A82">
            <v>2419110080</v>
          </cell>
          <cell r="B82" t="str">
            <v>陈诗霖</v>
          </cell>
          <cell r="C82">
            <v>90</v>
          </cell>
          <cell r="D82" t="str">
            <v>陈诗霖</v>
          </cell>
          <cell r="E82">
            <v>80</v>
          </cell>
        </row>
        <row r="82">
          <cell r="G82">
            <v>85</v>
          </cell>
        </row>
        <row r="83">
          <cell r="A83">
            <v>2419110081</v>
          </cell>
          <cell r="B83" t="str">
            <v>陈琢文</v>
          </cell>
          <cell r="C83">
            <v>80</v>
          </cell>
          <cell r="D83" t="str">
            <v>陈琢文</v>
          </cell>
          <cell r="E83">
            <v>100</v>
          </cell>
        </row>
        <row r="83">
          <cell r="G83">
            <v>90</v>
          </cell>
        </row>
        <row r="84">
          <cell r="A84">
            <v>2419110082</v>
          </cell>
          <cell r="B84" t="str">
            <v>戴花宇</v>
          </cell>
          <cell r="C84">
            <v>92</v>
          </cell>
          <cell r="D84" t="str">
            <v>戴花宇</v>
          </cell>
          <cell r="E84">
            <v>80</v>
          </cell>
        </row>
        <row r="84">
          <cell r="G84">
            <v>86</v>
          </cell>
        </row>
        <row r="85">
          <cell r="A85">
            <v>2419110083</v>
          </cell>
          <cell r="B85" t="str">
            <v>单宇</v>
          </cell>
          <cell r="C85">
            <v>80</v>
          </cell>
          <cell r="D85" t="str">
            <v>单宇</v>
          </cell>
          <cell r="E85">
            <v>60</v>
          </cell>
        </row>
        <row r="85">
          <cell r="G85">
            <v>70</v>
          </cell>
        </row>
        <row r="86">
          <cell r="A86">
            <v>2419110084</v>
          </cell>
          <cell r="B86" t="str">
            <v>戈文卓</v>
          </cell>
          <cell r="C86">
            <v>82</v>
          </cell>
          <cell r="D86" t="str">
            <v>戈文卓</v>
          </cell>
          <cell r="E86">
            <v>80</v>
          </cell>
        </row>
        <row r="86">
          <cell r="G86">
            <v>81</v>
          </cell>
        </row>
        <row r="87">
          <cell r="A87">
            <v>2419110085</v>
          </cell>
          <cell r="B87" t="str">
            <v>胡乐</v>
          </cell>
          <cell r="C87">
            <v>100</v>
          </cell>
          <cell r="D87" t="str">
            <v>胡乐</v>
          </cell>
          <cell r="E87">
            <v>100</v>
          </cell>
        </row>
        <row r="87">
          <cell r="G87">
            <v>100</v>
          </cell>
        </row>
        <row r="88">
          <cell r="A88">
            <v>2419110086</v>
          </cell>
          <cell r="B88" t="str">
            <v>胡孙涛</v>
          </cell>
          <cell r="C88">
            <v>80</v>
          </cell>
          <cell r="D88" t="str">
            <v>胡孙涛</v>
          </cell>
          <cell r="E88">
            <v>100</v>
          </cell>
        </row>
        <row r="88">
          <cell r="G88">
            <v>90</v>
          </cell>
        </row>
        <row r="89">
          <cell r="A89">
            <v>2419110087</v>
          </cell>
          <cell r="B89" t="str">
            <v>黄鑫</v>
          </cell>
          <cell r="C89">
            <v>82</v>
          </cell>
          <cell r="D89" t="str">
            <v>黄鑫</v>
          </cell>
          <cell r="E89">
            <v>100</v>
          </cell>
        </row>
        <row r="89">
          <cell r="G89">
            <v>91</v>
          </cell>
        </row>
        <row r="90">
          <cell r="A90">
            <v>2419110088</v>
          </cell>
          <cell r="B90" t="str">
            <v>李孔煜</v>
          </cell>
          <cell r="C90">
            <v>80</v>
          </cell>
          <cell r="D90" t="str">
            <v>李孔煜</v>
          </cell>
          <cell r="E90">
            <v>95</v>
          </cell>
        </row>
        <row r="90">
          <cell r="G90">
            <v>87.5</v>
          </cell>
        </row>
        <row r="91">
          <cell r="A91">
            <v>2419110089</v>
          </cell>
          <cell r="B91" t="str">
            <v>李佩霖</v>
          </cell>
          <cell r="C91">
            <v>82</v>
          </cell>
          <cell r="D91" t="str">
            <v>李佩霖</v>
          </cell>
          <cell r="E91">
            <v>88</v>
          </cell>
        </row>
        <row r="91">
          <cell r="G91">
            <v>85</v>
          </cell>
        </row>
        <row r="92">
          <cell r="A92">
            <v>2419110090</v>
          </cell>
          <cell r="B92" t="str">
            <v>李曦</v>
          </cell>
          <cell r="C92">
            <v>100</v>
          </cell>
          <cell r="D92" t="str">
            <v>李曦</v>
          </cell>
          <cell r="E92">
            <v>80</v>
          </cell>
        </row>
        <row r="92">
          <cell r="G92">
            <v>90</v>
          </cell>
        </row>
        <row r="93">
          <cell r="A93">
            <v>2419110091</v>
          </cell>
          <cell r="B93" t="str">
            <v>李羽航</v>
          </cell>
          <cell r="C93">
            <v>92</v>
          </cell>
          <cell r="D93" t="str">
            <v>李羽航</v>
          </cell>
          <cell r="E93">
            <v>81</v>
          </cell>
        </row>
        <row r="93">
          <cell r="G93">
            <v>86.5</v>
          </cell>
        </row>
        <row r="94">
          <cell r="A94">
            <v>2419110092</v>
          </cell>
          <cell r="B94" t="str">
            <v>孙琦</v>
          </cell>
          <cell r="C94">
            <v>100</v>
          </cell>
          <cell r="D94" t="str">
            <v>孙琦</v>
          </cell>
          <cell r="E94">
            <v>100</v>
          </cell>
        </row>
        <row r="94">
          <cell r="G94">
            <v>100</v>
          </cell>
        </row>
        <row r="95">
          <cell r="A95">
            <v>2419110093</v>
          </cell>
          <cell r="B95" t="str">
            <v>谭熙洪</v>
          </cell>
          <cell r="C95">
            <v>100</v>
          </cell>
          <cell r="D95" t="str">
            <v>谭熙洪</v>
          </cell>
          <cell r="E95">
            <v>100</v>
          </cell>
        </row>
        <row r="95">
          <cell r="G95">
            <v>100</v>
          </cell>
        </row>
        <row r="96">
          <cell r="A96">
            <v>2419110094</v>
          </cell>
          <cell r="B96" t="str">
            <v>张延波</v>
          </cell>
          <cell r="C96">
            <v>92</v>
          </cell>
          <cell r="D96" t="str">
            <v>张延波</v>
          </cell>
          <cell r="E96">
            <v>100</v>
          </cell>
        </row>
        <row r="96">
          <cell r="G96">
            <v>96</v>
          </cell>
        </row>
        <row r="97">
          <cell r="A97">
            <v>2419110095</v>
          </cell>
          <cell r="B97" t="str">
            <v>张应龙</v>
          </cell>
          <cell r="C97">
            <v>100</v>
          </cell>
          <cell r="D97" t="str">
            <v>张应龙</v>
          </cell>
          <cell r="E97">
            <v>100</v>
          </cell>
        </row>
        <row r="97">
          <cell r="G97">
            <v>100</v>
          </cell>
        </row>
        <row r="98">
          <cell r="A98">
            <v>2419110096</v>
          </cell>
          <cell r="B98" t="str">
            <v>张宇杭</v>
          </cell>
          <cell r="C98">
            <v>100</v>
          </cell>
          <cell r="D98" t="str">
            <v>张宇杭</v>
          </cell>
          <cell r="E98">
            <v>100</v>
          </cell>
        </row>
        <row r="98">
          <cell r="G98">
            <v>100</v>
          </cell>
        </row>
        <row r="99">
          <cell r="A99">
            <v>2419110097</v>
          </cell>
          <cell r="B99" t="str">
            <v>张泽唐</v>
          </cell>
          <cell r="C99">
            <v>100</v>
          </cell>
          <cell r="D99" t="str">
            <v>张泽唐</v>
          </cell>
          <cell r="E99">
            <v>100</v>
          </cell>
        </row>
        <row r="99">
          <cell r="G99">
            <v>100</v>
          </cell>
        </row>
        <row r="100">
          <cell r="A100">
            <v>2419110098</v>
          </cell>
          <cell r="B100" t="str">
            <v>赵子竣</v>
          </cell>
          <cell r="C100">
            <v>100</v>
          </cell>
          <cell r="D100" t="str">
            <v>赵子竣</v>
          </cell>
          <cell r="E100">
            <v>100</v>
          </cell>
        </row>
        <row r="100">
          <cell r="G100">
            <v>100</v>
          </cell>
        </row>
        <row r="101">
          <cell r="A101">
            <v>2419110099</v>
          </cell>
          <cell r="B101" t="str">
            <v>周胤霖</v>
          </cell>
          <cell r="C101">
            <v>20</v>
          </cell>
          <cell r="D101" t="str">
            <v>周胤霖</v>
          </cell>
          <cell r="E101">
            <v>0</v>
          </cell>
        </row>
        <row r="101">
          <cell r="G101">
            <v>10</v>
          </cell>
        </row>
        <row r="102">
          <cell r="A102">
            <v>2419110100</v>
          </cell>
          <cell r="B102" t="str">
            <v>邹雨衡</v>
          </cell>
          <cell r="C102">
            <v>98</v>
          </cell>
          <cell r="D102" t="str">
            <v>邹雨衡</v>
          </cell>
          <cell r="E102">
            <v>100</v>
          </cell>
        </row>
        <row r="102">
          <cell r="G102">
            <v>99</v>
          </cell>
        </row>
        <row r="103">
          <cell r="A103">
            <v>2419110101</v>
          </cell>
          <cell r="B103" t="str">
            <v>韩香</v>
          </cell>
          <cell r="C103">
            <v>88</v>
          </cell>
          <cell r="D103" t="str">
            <v>韩香</v>
          </cell>
          <cell r="E103">
            <v>90</v>
          </cell>
        </row>
        <row r="103">
          <cell r="G103">
            <v>89</v>
          </cell>
        </row>
        <row r="104">
          <cell r="A104">
            <v>2419110102</v>
          </cell>
          <cell r="B104" t="str">
            <v>贺贝贝</v>
          </cell>
          <cell r="C104">
            <v>85</v>
          </cell>
          <cell r="D104" t="str">
            <v>贺贝贝</v>
          </cell>
          <cell r="E104">
            <v>100</v>
          </cell>
        </row>
        <row r="104">
          <cell r="G104">
            <v>92.5</v>
          </cell>
        </row>
        <row r="105">
          <cell r="A105">
            <v>2419110103</v>
          </cell>
          <cell r="B105" t="str">
            <v>李晨熙</v>
          </cell>
          <cell r="C105">
            <v>87</v>
          </cell>
          <cell r="D105" t="str">
            <v>李晨熙</v>
          </cell>
          <cell r="E105">
            <v>90</v>
          </cell>
        </row>
        <row r="105">
          <cell r="G105">
            <v>88.5</v>
          </cell>
        </row>
        <row r="106">
          <cell r="A106">
            <v>2419110104</v>
          </cell>
          <cell r="B106" t="str">
            <v>李雨涵</v>
          </cell>
          <cell r="C106">
            <v>100</v>
          </cell>
          <cell r="D106" t="str">
            <v>李雨涵</v>
          </cell>
          <cell r="E106">
            <v>100</v>
          </cell>
        </row>
        <row r="106">
          <cell r="G106">
            <v>100</v>
          </cell>
        </row>
        <row r="107">
          <cell r="A107" t="str">
            <v>2419110105T</v>
          </cell>
          <cell r="B107" t="str">
            <v>娄思雨</v>
          </cell>
          <cell r="C107">
            <v>90</v>
          </cell>
          <cell r="D107" t="str">
            <v>娄思雨</v>
          </cell>
          <cell r="E107">
            <v>60</v>
          </cell>
        </row>
        <row r="107">
          <cell r="G107">
            <v>75</v>
          </cell>
        </row>
        <row r="108">
          <cell r="A108" t="str">
            <v>2419110107T</v>
          </cell>
          <cell r="B108" t="str">
            <v>赵若琳</v>
          </cell>
          <cell r="C108">
            <v>80</v>
          </cell>
          <cell r="D108" t="str">
            <v>赵若琳</v>
          </cell>
          <cell r="E108">
            <v>40</v>
          </cell>
        </row>
        <row r="108">
          <cell r="G108">
            <v>60</v>
          </cell>
        </row>
        <row r="109">
          <cell r="A109">
            <v>2419110108</v>
          </cell>
          <cell r="B109" t="str">
            <v>蔡明逸</v>
          </cell>
          <cell r="C109">
            <v>100</v>
          </cell>
          <cell r="D109" t="str">
            <v>蔡明逸</v>
          </cell>
          <cell r="E109">
            <v>100</v>
          </cell>
        </row>
        <row r="109">
          <cell r="G109">
            <v>100</v>
          </cell>
        </row>
        <row r="110">
          <cell r="A110">
            <v>2419110109</v>
          </cell>
          <cell r="B110" t="str">
            <v>程铭涵</v>
          </cell>
          <cell r="C110">
            <v>20</v>
          </cell>
          <cell r="D110" t="str">
            <v>程铭涵</v>
          </cell>
          <cell r="E110">
            <v>0</v>
          </cell>
        </row>
        <row r="110">
          <cell r="G110">
            <v>10</v>
          </cell>
        </row>
        <row r="111">
          <cell r="A111" t="str">
            <v>2419110110T</v>
          </cell>
          <cell r="B111" t="str">
            <v>池金正</v>
          </cell>
          <cell r="C111">
            <v>100</v>
          </cell>
          <cell r="D111" t="str">
            <v>池金正</v>
          </cell>
          <cell r="E111">
            <v>100</v>
          </cell>
        </row>
        <row r="111">
          <cell r="G111">
            <v>100</v>
          </cell>
        </row>
        <row r="112">
          <cell r="A112">
            <v>2419110111</v>
          </cell>
          <cell r="B112" t="str">
            <v>顾枭义</v>
          </cell>
          <cell r="C112">
            <v>83</v>
          </cell>
          <cell r="D112" t="str">
            <v>顾枭义</v>
          </cell>
          <cell r="E112">
            <v>40</v>
          </cell>
        </row>
        <row r="112">
          <cell r="G112">
            <v>61.5</v>
          </cell>
        </row>
        <row r="113">
          <cell r="A113">
            <v>2419110112</v>
          </cell>
          <cell r="B113" t="str">
            <v>金之哲</v>
          </cell>
          <cell r="C113">
            <v>62</v>
          </cell>
          <cell r="D113" t="str">
            <v>金之哲</v>
          </cell>
          <cell r="E113">
            <v>100</v>
          </cell>
        </row>
        <row r="113">
          <cell r="G113">
            <v>81</v>
          </cell>
        </row>
        <row r="114">
          <cell r="A114">
            <v>2419110113</v>
          </cell>
          <cell r="B114" t="str">
            <v>马奔</v>
          </cell>
          <cell r="C114">
            <v>100</v>
          </cell>
          <cell r="D114" t="str">
            <v>马奔</v>
          </cell>
          <cell r="E114">
            <v>40</v>
          </cell>
        </row>
        <row r="114">
          <cell r="G114">
            <v>70</v>
          </cell>
        </row>
        <row r="115">
          <cell r="A115">
            <v>2419110114</v>
          </cell>
          <cell r="B115" t="str">
            <v>明泽</v>
          </cell>
          <cell r="C115">
            <v>90</v>
          </cell>
          <cell r="D115" t="str">
            <v>明泽</v>
          </cell>
          <cell r="E115">
            <v>80</v>
          </cell>
        </row>
        <row r="115">
          <cell r="G115">
            <v>85</v>
          </cell>
        </row>
        <row r="116">
          <cell r="A116">
            <v>2419110115</v>
          </cell>
          <cell r="B116" t="str">
            <v>沈敬义</v>
          </cell>
          <cell r="C116">
            <v>100</v>
          </cell>
          <cell r="D116" t="str">
            <v>沈敬义</v>
          </cell>
          <cell r="E116">
            <v>86</v>
          </cell>
        </row>
        <row r="116">
          <cell r="G116">
            <v>93</v>
          </cell>
        </row>
        <row r="117">
          <cell r="A117">
            <v>2419110116</v>
          </cell>
          <cell r="B117" t="str">
            <v>王嘉强</v>
          </cell>
          <cell r="C117">
            <v>100</v>
          </cell>
          <cell r="D117" t="str">
            <v>王嘉强</v>
          </cell>
          <cell r="E117">
            <v>100</v>
          </cell>
        </row>
        <row r="117">
          <cell r="G117">
            <v>100</v>
          </cell>
        </row>
        <row r="118">
          <cell r="A118">
            <v>2419110117</v>
          </cell>
          <cell r="B118" t="str">
            <v>王梦洁</v>
          </cell>
          <cell r="C118">
            <v>100</v>
          </cell>
          <cell r="D118" t="str">
            <v>王梦洁</v>
          </cell>
          <cell r="E118">
            <v>81</v>
          </cell>
        </row>
        <row r="118">
          <cell r="G118">
            <v>90.5</v>
          </cell>
        </row>
        <row r="119">
          <cell r="A119">
            <v>2419110118</v>
          </cell>
          <cell r="B119" t="str">
            <v>王玮</v>
          </cell>
          <cell r="C119">
            <v>100</v>
          </cell>
          <cell r="D119" t="str">
            <v>王玮</v>
          </cell>
          <cell r="E119">
            <v>88</v>
          </cell>
        </row>
        <row r="119">
          <cell r="G119">
            <v>94</v>
          </cell>
        </row>
        <row r="120">
          <cell r="A120">
            <v>2419110119</v>
          </cell>
          <cell r="B120" t="str">
            <v>王啸宇</v>
          </cell>
          <cell r="C120">
            <v>76</v>
          </cell>
          <cell r="D120" t="str">
            <v>王啸宇</v>
          </cell>
          <cell r="E120">
            <v>80</v>
          </cell>
        </row>
        <row r="120">
          <cell r="G120">
            <v>78</v>
          </cell>
        </row>
        <row r="121">
          <cell r="A121">
            <v>2419110120</v>
          </cell>
          <cell r="B121" t="str">
            <v>王晓宇</v>
          </cell>
          <cell r="C121">
            <v>100</v>
          </cell>
          <cell r="D121" t="str">
            <v>王晓宇</v>
          </cell>
          <cell r="E121">
            <v>0</v>
          </cell>
        </row>
        <row r="121">
          <cell r="G121">
            <v>50</v>
          </cell>
        </row>
        <row r="122">
          <cell r="A122">
            <v>2419110121</v>
          </cell>
          <cell r="B122" t="str">
            <v>汪永铭</v>
          </cell>
          <cell r="C122">
            <v>96</v>
          </cell>
          <cell r="D122" t="str">
            <v>汪永铭</v>
          </cell>
          <cell r="E122">
            <v>40</v>
          </cell>
        </row>
        <row r="122">
          <cell r="G122">
            <v>68</v>
          </cell>
        </row>
        <row r="123">
          <cell r="A123">
            <v>2419110122</v>
          </cell>
          <cell r="B123" t="str">
            <v>许津源</v>
          </cell>
          <cell r="C123">
            <v>84</v>
          </cell>
          <cell r="D123" t="str">
            <v>许津源</v>
          </cell>
          <cell r="E123">
            <v>100</v>
          </cell>
        </row>
        <row r="123">
          <cell r="G123">
            <v>92</v>
          </cell>
        </row>
        <row r="124">
          <cell r="A124">
            <v>2419110123</v>
          </cell>
          <cell r="B124" t="str">
            <v>徐苏皖</v>
          </cell>
          <cell r="C124">
            <v>90</v>
          </cell>
          <cell r="D124" t="str">
            <v>徐苏皖</v>
          </cell>
          <cell r="E124">
            <v>64</v>
          </cell>
        </row>
        <row r="124">
          <cell r="G124">
            <v>77</v>
          </cell>
        </row>
        <row r="125">
          <cell r="A125">
            <v>2419110124</v>
          </cell>
          <cell r="B125" t="str">
            <v>闫辉</v>
          </cell>
          <cell r="C125">
            <v>92</v>
          </cell>
          <cell r="D125" t="str">
            <v>闫辉</v>
          </cell>
          <cell r="E125">
            <v>0</v>
          </cell>
        </row>
        <row r="125">
          <cell r="G125">
            <v>46</v>
          </cell>
        </row>
        <row r="126">
          <cell r="A126">
            <v>2419110125</v>
          </cell>
          <cell r="B126" t="str">
            <v>张梓阳</v>
          </cell>
          <cell r="C126">
            <v>83</v>
          </cell>
          <cell r="D126" t="str">
            <v>张梓阳</v>
          </cell>
          <cell r="E126">
            <v>80</v>
          </cell>
        </row>
        <row r="126">
          <cell r="G126">
            <v>81.5</v>
          </cell>
        </row>
        <row r="127">
          <cell r="A127">
            <v>2419110126</v>
          </cell>
          <cell r="B127" t="str">
            <v>周祥</v>
          </cell>
          <cell r="C127">
            <v>84</v>
          </cell>
          <cell r="D127" t="str">
            <v>周祥</v>
          </cell>
          <cell r="E127">
            <v>100</v>
          </cell>
        </row>
        <row r="127">
          <cell r="G127">
            <v>92</v>
          </cell>
        </row>
        <row r="128">
          <cell r="A128">
            <v>2419110127</v>
          </cell>
          <cell r="B128" t="str">
            <v>邹事延</v>
          </cell>
          <cell r="C128">
            <v>80</v>
          </cell>
          <cell r="D128" t="str">
            <v>邹事延</v>
          </cell>
          <cell r="E128">
            <v>100</v>
          </cell>
        </row>
        <row r="128">
          <cell r="G128">
            <v>90</v>
          </cell>
        </row>
        <row r="129">
          <cell r="A129">
            <v>2419110128</v>
          </cell>
          <cell r="B129" t="str">
            <v>左蒋柏邝</v>
          </cell>
          <cell r="C129">
            <v>100</v>
          </cell>
          <cell r="D129" t="str">
            <v>左蒋柏邝</v>
          </cell>
          <cell r="E129">
            <v>100</v>
          </cell>
        </row>
        <row r="129">
          <cell r="G129">
            <v>100</v>
          </cell>
        </row>
        <row r="130">
          <cell r="A130">
            <v>2419110129</v>
          </cell>
          <cell r="B130" t="str">
            <v>何墨涵</v>
          </cell>
          <cell r="C130">
            <v>86</v>
          </cell>
          <cell r="D130" t="str">
            <v>何墨涵</v>
          </cell>
          <cell r="E130">
            <v>96</v>
          </cell>
        </row>
        <row r="130">
          <cell r="G130">
            <v>91</v>
          </cell>
        </row>
        <row r="131">
          <cell r="A131" t="str">
            <v>2419110130T</v>
          </cell>
          <cell r="B131" t="str">
            <v>鲁海若</v>
          </cell>
          <cell r="C131">
            <v>86</v>
          </cell>
          <cell r="D131" t="str">
            <v>鲁海若</v>
          </cell>
          <cell r="E131">
            <v>100</v>
          </cell>
        </row>
        <row r="131">
          <cell r="G131">
            <v>93</v>
          </cell>
        </row>
        <row r="132">
          <cell r="A132">
            <v>2419110131</v>
          </cell>
          <cell r="B132" t="str">
            <v>王韵为</v>
          </cell>
          <cell r="C132">
            <v>100</v>
          </cell>
          <cell r="D132" t="str">
            <v>王韵为</v>
          </cell>
          <cell r="E132">
            <v>100</v>
          </cell>
        </row>
        <row r="132">
          <cell r="G132">
            <v>100</v>
          </cell>
        </row>
        <row r="133">
          <cell r="A133">
            <v>2419110132</v>
          </cell>
          <cell r="B133" t="str">
            <v>杨晓凡</v>
          </cell>
          <cell r="C133">
            <v>100</v>
          </cell>
          <cell r="D133" t="str">
            <v>杨晓凡</v>
          </cell>
          <cell r="E133">
            <v>99</v>
          </cell>
        </row>
        <row r="133">
          <cell r="G133">
            <v>99.5</v>
          </cell>
        </row>
        <row r="134">
          <cell r="A134" t="str">
            <v>2419110133T</v>
          </cell>
          <cell r="B134" t="str">
            <v>张奥淇</v>
          </cell>
          <cell r="C134">
            <v>89</v>
          </cell>
          <cell r="D134" t="str">
            <v>张奥淇</v>
          </cell>
          <cell r="E134">
            <v>100</v>
          </cell>
        </row>
        <row r="134">
          <cell r="G134">
            <v>94.5</v>
          </cell>
        </row>
        <row r="135">
          <cell r="A135">
            <v>2419110134</v>
          </cell>
          <cell r="B135" t="str">
            <v>张潇</v>
          </cell>
          <cell r="C135">
            <v>52</v>
          </cell>
          <cell r="D135" t="str">
            <v>张潇</v>
          </cell>
          <cell r="E135">
            <v>100</v>
          </cell>
        </row>
        <row r="135">
          <cell r="G135">
            <v>76</v>
          </cell>
        </row>
        <row r="136">
          <cell r="A136">
            <v>2419110135</v>
          </cell>
          <cell r="B136" t="str">
            <v>陈立朝</v>
          </cell>
          <cell r="C136">
            <v>82</v>
          </cell>
          <cell r="D136" t="str">
            <v>陈立朝</v>
          </cell>
          <cell r="E136">
            <v>100</v>
          </cell>
        </row>
        <row r="136">
          <cell r="G136">
            <v>91</v>
          </cell>
        </row>
        <row r="137">
          <cell r="A137">
            <v>2419110136</v>
          </cell>
          <cell r="B137" t="str">
            <v>范博翔</v>
          </cell>
          <cell r="C137">
            <v>89</v>
          </cell>
          <cell r="D137" t="str">
            <v>范博翔</v>
          </cell>
          <cell r="E137">
            <v>100</v>
          </cell>
        </row>
        <row r="137">
          <cell r="G137">
            <v>94.5</v>
          </cell>
        </row>
        <row r="138">
          <cell r="A138" t="str">
            <v>2419110137T</v>
          </cell>
          <cell r="B138" t="str">
            <v>管子贤</v>
          </cell>
          <cell r="C138">
            <v>100</v>
          </cell>
          <cell r="D138" t="str">
            <v>管子贤</v>
          </cell>
          <cell r="E138">
            <v>100</v>
          </cell>
        </row>
        <row r="138">
          <cell r="G138">
            <v>100</v>
          </cell>
        </row>
        <row r="139">
          <cell r="A139">
            <v>2419110138</v>
          </cell>
          <cell r="B139" t="str">
            <v>洪森</v>
          </cell>
          <cell r="C139">
            <v>80</v>
          </cell>
          <cell r="D139" t="str">
            <v>洪森</v>
          </cell>
          <cell r="E139">
            <v>100</v>
          </cell>
        </row>
        <row r="139">
          <cell r="G139">
            <v>90</v>
          </cell>
        </row>
        <row r="140">
          <cell r="A140">
            <v>2419110139</v>
          </cell>
          <cell r="B140" t="str">
            <v>李昊宇</v>
          </cell>
          <cell r="C140">
            <v>100</v>
          </cell>
          <cell r="D140" t="str">
            <v>李昊宇</v>
          </cell>
          <cell r="E140">
            <v>100</v>
          </cell>
        </row>
        <row r="140">
          <cell r="G140">
            <v>100</v>
          </cell>
        </row>
        <row r="141">
          <cell r="A141">
            <v>2419110140</v>
          </cell>
          <cell r="B141" t="str">
            <v>李金鸣</v>
          </cell>
          <cell r="C141">
            <v>56</v>
          </cell>
          <cell r="D141" t="str">
            <v>李金鸣</v>
          </cell>
          <cell r="E141">
            <v>100</v>
          </cell>
        </row>
        <row r="141">
          <cell r="G141">
            <v>78</v>
          </cell>
        </row>
        <row r="142">
          <cell r="A142">
            <v>2419110141</v>
          </cell>
          <cell r="B142" t="str">
            <v>李锐</v>
          </cell>
          <cell r="C142">
            <v>100</v>
          </cell>
          <cell r="D142" t="str">
            <v>李锐</v>
          </cell>
          <cell r="E142">
            <v>100</v>
          </cell>
        </row>
        <row r="142">
          <cell r="G142">
            <v>100</v>
          </cell>
        </row>
        <row r="143">
          <cell r="A143">
            <v>2419110142</v>
          </cell>
          <cell r="B143" t="str">
            <v>孟心鹏</v>
          </cell>
          <cell r="C143">
            <v>90</v>
          </cell>
          <cell r="D143" t="str">
            <v>孟心鹏</v>
          </cell>
          <cell r="E143">
            <v>100</v>
          </cell>
        </row>
        <row r="143">
          <cell r="G143">
            <v>95</v>
          </cell>
        </row>
        <row r="144">
          <cell r="A144">
            <v>2419110143</v>
          </cell>
          <cell r="B144" t="str">
            <v>潘岩</v>
          </cell>
          <cell r="C144">
            <v>100</v>
          </cell>
          <cell r="D144" t="str">
            <v>潘岩</v>
          </cell>
          <cell r="E144">
            <v>100</v>
          </cell>
        </row>
        <row r="144">
          <cell r="G144">
            <v>100</v>
          </cell>
        </row>
        <row r="145">
          <cell r="A145">
            <v>2419110144</v>
          </cell>
          <cell r="B145" t="str">
            <v>齐楚翰</v>
          </cell>
          <cell r="C145">
            <v>96</v>
          </cell>
          <cell r="D145" t="str">
            <v>齐楚翰</v>
          </cell>
          <cell r="E145">
            <v>100</v>
          </cell>
        </row>
        <row r="145">
          <cell r="G145">
            <v>98</v>
          </cell>
        </row>
        <row r="146">
          <cell r="A146">
            <v>2419110145</v>
          </cell>
          <cell r="B146" t="str">
            <v>孙福帅</v>
          </cell>
          <cell r="C146">
            <v>100</v>
          </cell>
          <cell r="D146" t="str">
            <v>孙福帅</v>
          </cell>
          <cell r="E146">
            <v>100</v>
          </cell>
        </row>
        <row r="146">
          <cell r="G146">
            <v>100</v>
          </cell>
        </row>
        <row r="147">
          <cell r="A147">
            <v>2419110146</v>
          </cell>
          <cell r="B147" t="str">
            <v>唐嘉楠</v>
          </cell>
          <cell r="C147">
            <v>74</v>
          </cell>
          <cell r="D147" t="str">
            <v>唐嘉楠</v>
          </cell>
          <cell r="E147">
            <v>100</v>
          </cell>
        </row>
        <row r="147">
          <cell r="G147">
            <v>87</v>
          </cell>
        </row>
        <row r="148">
          <cell r="A148">
            <v>2419110147</v>
          </cell>
          <cell r="B148" t="str">
            <v>陶之博</v>
          </cell>
          <cell r="C148">
            <v>80</v>
          </cell>
          <cell r="D148" t="str">
            <v>陶之博</v>
          </cell>
          <cell r="E148">
            <v>100</v>
          </cell>
        </row>
        <row r="148">
          <cell r="G148">
            <v>90</v>
          </cell>
        </row>
        <row r="149">
          <cell r="A149">
            <v>2419110148</v>
          </cell>
          <cell r="B149" t="str">
            <v>王钦</v>
          </cell>
          <cell r="C149">
            <v>100</v>
          </cell>
          <cell r="D149" t="str">
            <v>王钦</v>
          </cell>
          <cell r="E149">
            <v>100</v>
          </cell>
        </row>
        <row r="149">
          <cell r="G149">
            <v>100</v>
          </cell>
        </row>
        <row r="150">
          <cell r="A150">
            <v>2419110149</v>
          </cell>
          <cell r="B150" t="str">
            <v>吴忠逊</v>
          </cell>
          <cell r="C150">
            <v>100</v>
          </cell>
          <cell r="D150" t="str">
            <v>吴忠逊</v>
          </cell>
          <cell r="E150">
            <v>100</v>
          </cell>
        </row>
        <row r="150">
          <cell r="G150">
            <v>100</v>
          </cell>
        </row>
        <row r="151">
          <cell r="A151">
            <v>2419110150</v>
          </cell>
          <cell r="B151" t="str">
            <v>姚威</v>
          </cell>
          <cell r="C151">
            <v>70</v>
          </cell>
          <cell r="D151" t="str">
            <v>姚威</v>
          </cell>
          <cell r="E151">
            <v>100</v>
          </cell>
        </row>
        <row r="151">
          <cell r="G151">
            <v>85</v>
          </cell>
        </row>
        <row r="152">
          <cell r="A152">
            <v>2419110151</v>
          </cell>
          <cell r="B152" t="str">
            <v>虞天烁</v>
          </cell>
          <cell r="C152">
            <v>100</v>
          </cell>
          <cell r="D152" t="str">
            <v>虞天烁</v>
          </cell>
          <cell r="E152">
            <v>100</v>
          </cell>
        </row>
        <row r="152">
          <cell r="G152">
            <v>100</v>
          </cell>
        </row>
        <row r="153">
          <cell r="A153">
            <v>2419110152</v>
          </cell>
          <cell r="B153" t="str">
            <v>袁思翰</v>
          </cell>
          <cell r="C153">
            <v>100</v>
          </cell>
          <cell r="D153" t="str">
            <v>袁思翰</v>
          </cell>
          <cell r="E153">
            <v>100</v>
          </cell>
        </row>
        <row r="153">
          <cell r="G153">
            <v>100</v>
          </cell>
        </row>
        <row r="154">
          <cell r="A154">
            <v>2419110153</v>
          </cell>
          <cell r="B154" t="str">
            <v>张帅</v>
          </cell>
          <cell r="C154">
            <v>72</v>
          </cell>
          <cell r="D154" t="str">
            <v>张帅</v>
          </cell>
          <cell r="E154">
            <v>100</v>
          </cell>
        </row>
        <row r="154">
          <cell r="G154">
            <v>86</v>
          </cell>
        </row>
        <row r="155">
          <cell r="A155">
            <v>2419110154</v>
          </cell>
          <cell r="B155" t="str">
            <v>张文豪</v>
          </cell>
          <cell r="C155">
            <v>82</v>
          </cell>
          <cell r="D155" t="str">
            <v>张文豪</v>
          </cell>
          <cell r="E155">
            <v>100</v>
          </cell>
        </row>
        <row r="155">
          <cell r="G155">
            <v>91</v>
          </cell>
        </row>
        <row r="156">
          <cell r="A156">
            <v>2419110155</v>
          </cell>
          <cell r="B156" t="str">
            <v>张子涵</v>
          </cell>
          <cell r="C156">
            <v>100</v>
          </cell>
          <cell r="D156" t="str">
            <v>张子涵</v>
          </cell>
          <cell r="E156">
            <v>100</v>
          </cell>
        </row>
        <row r="156">
          <cell r="G156">
            <v>100</v>
          </cell>
        </row>
        <row r="157">
          <cell r="A157" t="str">
            <v>2419110156T</v>
          </cell>
          <cell r="B157" t="str">
            <v>朱煦</v>
          </cell>
          <cell r="C157">
            <v>100</v>
          </cell>
          <cell r="D157" t="str">
            <v>朱煦</v>
          </cell>
          <cell r="E157">
            <v>100</v>
          </cell>
        </row>
        <row r="157">
          <cell r="G157">
            <v>100</v>
          </cell>
        </row>
        <row r="158">
          <cell r="A158">
            <v>2419110157</v>
          </cell>
          <cell r="B158" t="str">
            <v>陈景靓</v>
          </cell>
          <cell r="C158">
            <v>89</v>
          </cell>
          <cell r="D158" t="str">
            <v>陈景靓</v>
          </cell>
          <cell r="E158">
            <v>88</v>
          </cell>
        </row>
        <row r="158">
          <cell r="G158">
            <v>88.5</v>
          </cell>
        </row>
        <row r="159">
          <cell r="A159">
            <v>2419110158</v>
          </cell>
          <cell r="B159" t="str">
            <v>顾婉婷</v>
          </cell>
          <cell r="C159">
            <v>94</v>
          </cell>
          <cell r="D159" t="str">
            <v>顾婉婷</v>
          </cell>
          <cell r="E159">
            <v>100</v>
          </cell>
        </row>
        <row r="159">
          <cell r="G159">
            <v>97</v>
          </cell>
        </row>
        <row r="160">
          <cell r="A160">
            <v>2419110159</v>
          </cell>
          <cell r="B160" t="str">
            <v>任姿璇</v>
          </cell>
          <cell r="C160">
            <v>88</v>
          </cell>
          <cell r="D160" t="str">
            <v>任姿璇</v>
          </cell>
          <cell r="E160">
            <v>88</v>
          </cell>
        </row>
        <row r="160">
          <cell r="G160">
            <v>88</v>
          </cell>
        </row>
        <row r="161">
          <cell r="A161">
            <v>2419110160</v>
          </cell>
          <cell r="B161" t="str">
            <v>王琪</v>
          </cell>
          <cell r="C161">
            <v>100</v>
          </cell>
          <cell r="D161" t="str">
            <v>王琪</v>
          </cell>
          <cell r="E161">
            <v>100</v>
          </cell>
        </row>
        <row r="161">
          <cell r="G161">
            <v>100</v>
          </cell>
        </row>
        <row r="162">
          <cell r="A162">
            <v>2419110161</v>
          </cell>
          <cell r="B162" t="str">
            <v>周君懿</v>
          </cell>
          <cell r="C162">
            <v>80</v>
          </cell>
          <cell r="D162" t="str">
            <v>周君懿</v>
          </cell>
          <cell r="E162">
            <v>100</v>
          </cell>
        </row>
        <row r="162">
          <cell r="G162">
            <v>90</v>
          </cell>
        </row>
        <row r="163">
          <cell r="A163" t="str">
            <v>2419110162T</v>
          </cell>
          <cell r="B163" t="str">
            <v>周轩如</v>
          </cell>
          <cell r="C163">
            <v>100</v>
          </cell>
          <cell r="D163" t="str">
            <v>周轩如</v>
          </cell>
          <cell r="E163">
            <v>100</v>
          </cell>
        </row>
        <row r="163">
          <cell r="G163">
            <v>100</v>
          </cell>
        </row>
        <row r="164">
          <cell r="A164">
            <v>2419110163</v>
          </cell>
          <cell r="B164" t="str">
            <v>卞定琪</v>
          </cell>
          <cell r="C164">
            <v>100</v>
          </cell>
          <cell r="D164" t="str">
            <v>卞定琪</v>
          </cell>
          <cell r="E164">
            <v>100</v>
          </cell>
        </row>
        <row r="164">
          <cell r="G164">
            <v>100</v>
          </cell>
        </row>
        <row r="165">
          <cell r="A165">
            <v>2419110164</v>
          </cell>
          <cell r="B165" t="str">
            <v>陈安琦</v>
          </cell>
          <cell r="C165">
            <v>0</v>
          </cell>
          <cell r="D165" t="str">
            <v>陈安琦</v>
          </cell>
          <cell r="E165">
            <v>0</v>
          </cell>
        </row>
        <row r="165">
          <cell r="G165">
            <v>0</v>
          </cell>
        </row>
        <row r="166">
          <cell r="A166">
            <v>2419110165</v>
          </cell>
          <cell r="B166" t="str">
            <v>褚臧哲</v>
          </cell>
          <cell r="C166">
            <v>0</v>
          </cell>
          <cell r="D166" t="str">
            <v>褚臧哲</v>
          </cell>
          <cell r="E166">
            <v>0</v>
          </cell>
        </row>
        <row r="166">
          <cell r="G166">
            <v>0</v>
          </cell>
        </row>
        <row r="167">
          <cell r="A167">
            <v>2419110166</v>
          </cell>
          <cell r="B167" t="str">
            <v>高浩宇</v>
          </cell>
          <cell r="C167">
            <v>100</v>
          </cell>
          <cell r="D167" t="str">
            <v>高浩宇</v>
          </cell>
          <cell r="E167">
            <v>100</v>
          </cell>
        </row>
        <row r="167">
          <cell r="G167">
            <v>100</v>
          </cell>
        </row>
        <row r="168">
          <cell r="A168">
            <v>2419110167</v>
          </cell>
          <cell r="B168" t="str">
            <v>高天笑</v>
          </cell>
          <cell r="C168">
            <v>54</v>
          </cell>
          <cell r="D168" t="str">
            <v>高天笑</v>
          </cell>
          <cell r="E168">
            <v>0</v>
          </cell>
        </row>
        <row r="168">
          <cell r="G168">
            <v>27</v>
          </cell>
        </row>
        <row r="169">
          <cell r="A169">
            <v>2419110168</v>
          </cell>
          <cell r="B169" t="str">
            <v>高鑫佑</v>
          </cell>
          <cell r="C169">
            <v>100</v>
          </cell>
          <cell r="D169" t="str">
            <v>高鑫佑</v>
          </cell>
          <cell r="E169">
            <v>94</v>
          </cell>
        </row>
        <row r="169">
          <cell r="G169">
            <v>97</v>
          </cell>
        </row>
        <row r="170">
          <cell r="A170">
            <v>2419110169</v>
          </cell>
          <cell r="B170" t="str">
            <v>黄亚栋</v>
          </cell>
          <cell r="C170">
            <v>100</v>
          </cell>
          <cell r="D170" t="str">
            <v>黄亚栋</v>
          </cell>
          <cell r="E170">
            <v>0</v>
          </cell>
        </row>
        <row r="170">
          <cell r="G170">
            <v>50</v>
          </cell>
        </row>
        <row r="171">
          <cell r="A171">
            <v>2419110170</v>
          </cell>
          <cell r="B171" t="str">
            <v>姜赫</v>
          </cell>
          <cell r="C171">
            <v>100</v>
          </cell>
          <cell r="D171" t="str">
            <v>姜赫</v>
          </cell>
          <cell r="E171">
            <v>94</v>
          </cell>
        </row>
        <row r="171">
          <cell r="G171">
            <v>97</v>
          </cell>
        </row>
        <row r="172">
          <cell r="A172">
            <v>2419110171</v>
          </cell>
          <cell r="B172" t="str">
            <v>李鹏</v>
          </cell>
          <cell r="C172">
            <v>87</v>
          </cell>
          <cell r="D172" t="str">
            <v>李鹏</v>
          </cell>
          <cell r="E172">
            <v>20</v>
          </cell>
        </row>
        <row r="172">
          <cell r="G172">
            <v>53.5</v>
          </cell>
        </row>
        <row r="173">
          <cell r="A173">
            <v>2419110172</v>
          </cell>
          <cell r="B173" t="str">
            <v>刘哲</v>
          </cell>
          <cell r="C173">
            <v>64</v>
          </cell>
          <cell r="D173" t="str">
            <v>刘哲</v>
          </cell>
          <cell r="E173">
            <v>82</v>
          </cell>
        </row>
        <row r="173">
          <cell r="G173">
            <v>73</v>
          </cell>
        </row>
        <row r="174">
          <cell r="A174">
            <v>2419110173</v>
          </cell>
          <cell r="B174" t="str">
            <v>钱俊杰</v>
          </cell>
          <cell r="C174">
            <v>80</v>
          </cell>
          <cell r="D174" t="str">
            <v>钱俊杰</v>
          </cell>
          <cell r="E174">
            <v>100</v>
          </cell>
        </row>
        <row r="174">
          <cell r="G174">
            <v>90</v>
          </cell>
        </row>
        <row r="175">
          <cell r="A175">
            <v>2419110174</v>
          </cell>
          <cell r="B175" t="str">
            <v>任仕俗</v>
          </cell>
          <cell r="C175">
            <v>60</v>
          </cell>
          <cell r="D175" t="str">
            <v>任仕俗</v>
          </cell>
          <cell r="E175">
            <v>100</v>
          </cell>
        </row>
        <row r="175">
          <cell r="G175">
            <v>80</v>
          </cell>
        </row>
        <row r="176">
          <cell r="A176">
            <v>2419110175</v>
          </cell>
          <cell r="B176" t="str">
            <v>苏凯文</v>
          </cell>
          <cell r="C176">
            <v>80</v>
          </cell>
          <cell r="D176" t="str">
            <v>苏凯文</v>
          </cell>
          <cell r="E176">
            <v>100</v>
          </cell>
        </row>
        <row r="176">
          <cell r="G176">
            <v>90</v>
          </cell>
        </row>
        <row r="177">
          <cell r="A177">
            <v>2419110176</v>
          </cell>
          <cell r="B177" t="str">
            <v>吴寒冰</v>
          </cell>
          <cell r="C177">
            <v>80</v>
          </cell>
          <cell r="D177" t="str">
            <v>吴寒冰</v>
          </cell>
          <cell r="E177">
            <v>100</v>
          </cell>
        </row>
        <row r="177">
          <cell r="G177">
            <v>90</v>
          </cell>
        </row>
        <row r="178">
          <cell r="A178">
            <v>2419110177</v>
          </cell>
          <cell r="B178" t="str">
            <v>吴涛</v>
          </cell>
          <cell r="C178">
            <v>100</v>
          </cell>
          <cell r="D178" t="str">
            <v>吴涛</v>
          </cell>
          <cell r="E178">
            <v>100</v>
          </cell>
        </row>
        <row r="178">
          <cell r="G178">
            <v>100</v>
          </cell>
        </row>
        <row r="179">
          <cell r="A179">
            <v>2419110178</v>
          </cell>
          <cell r="B179" t="str">
            <v>张恒</v>
          </cell>
          <cell r="C179">
            <v>82</v>
          </cell>
          <cell r="D179" t="str">
            <v>张恒</v>
          </cell>
          <cell r="E179">
            <v>100</v>
          </cell>
        </row>
        <row r="179">
          <cell r="G179">
            <v>91</v>
          </cell>
        </row>
        <row r="180">
          <cell r="A180" t="str">
            <v>2419110179T</v>
          </cell>
          <cell r="B180" t="str">
            <v>张沂培</v>
          </cell>
          <cell r="C180">
            <v>86</v>
          </cell>
          <cell r="D180" t="str">
            <v>张沂培</v>
          </cell>
          <cell r="E180">
            <v>100</v>
          </cell>
        </row>
        <row r="180">
          <cell r="G180">
            <v>93</v>
          </cell>
        </row>
        <row r="181">
          <cell r="A181">
            <v>2419110180</v>
          </cell>
          <cell r="B181" t="str">
            <v>张子豪</v>
          </cell>
          <cell r="C181">
            <v>90</v>
          </cell>
          <cell r="D181" t="str">
            <v>张子豪</v>
          </cell>
          <cell r="E181">
            <v>0</v>
          </cell>
        </row>
        <row r="181">
          <cell r="G181">
            <v>45</v>
          </cell>
        </row>
        <row r="182">
          <cell r="A182" t="str">
            <v>2419110181T</v>
          </cell>
          <cell r="B182" t="str">
            <v>郑子睿</v>
          </cell>
          <cell r="C182">
            <v>60</v>
          </cell>
          <cell r="D182" t="str">
            <v>郑子睿</v>
          </cell>
          <cell r="E182">
            <v>0</v>
          </cell>
        </row>
        <row r="182">
          <cell r="G182">
            <v>30</v>
          </cell>
        </row>
        <row r="183">
          <cell r="A183">
            <v>2419110182</v>
          </cell>
          <cell r="B183" t="str">
            <v>周瑞阳</v>
          </cell>
          <cell r="C183">
            <v>100</v>
          </cell>
          <cell r="D183" t="str">
            <v>周瑞阳</v>
          </cell>
          <cell r="E183">
            <v>0</v>
          </cell>
        </row>
        <row r="183">
          <cell r="G183">
            <v>50</v>
          </cell>
        </row>
        <row r="184">
          <cell r="A184">
            <v>2419110183</v>
          </cell>
          <cell r="B184" t="str">
            <v>朱子浩</v>
          </cell>
          <cell r="C184">
            <v>44</v>
          </cell>
          <cell r="D184" t="str">
            <v>朱子浩</v>
          </cell>
          <cell r="E184">
            <v>0</v>
          </cell>
        </row>
        <row r="184">
          <cell r="G184">
            <v>22</v>
          </cell>
        </row>
        <row r="185">
          <cell r="A185">
            <v>2419110184</v>
          </cell>
          <cell r="B185" t="str">
            <v>祖瑞东</v>
          </cell>
          <cell r="C185">
            <v>100</v>
          </cell>
          <cell r="D185" t="str">
            <v>祖瑞东</v>
          </cell>
          <cell r="E185">
            <v>100</v>
          </cell>
        </row>
        <row r="185">
          <cell r="G185">
            <v>100</v>
          </cell>
        </row>
        <row r="186">
          <cell r="A186">
            <v>2419110185</v>
          </cell>
          <cell r="B186" t="str">
            <v>程思雨</v>
          </cell>
          <cell r="C186">
            <v>81</v>
          </cell>
          <cell r="D186" t="str">
            <v>程思雨</v>
          </cell>
          <cell r="E186">
            <v>100</v>
          </cell>
        </row>
        <row r="186">
          <cell r="G186">
            <v>90.5</v>
          </cell>
        </row>
        <row r="187">
          <cell r="A187">
            <v>2419110186</v>
          </cell>
          <cell r="B187" t="str">
            <v>耿莹</v>
          </cell>
          <cell r="C187">
            <v>99</v>
          </cell>
          <cell r="D187" t="str">
            <v>耿莹</v>
          </cell>
          <cell r="E187">
            <v>98</v>
          </cell>
        </row>
        <row r="187">
          <cell r="G187">
            <v>98.5</v>
          </cell>
        </row>
        <row r="188">
          <cell r="A188" t="str">
            <v>2419110187T</v>
          </cell>
          <cell r="B188" t="str">
            <v>海婷婷</v>
          </cell>
          <cell r="C188">
            <v>96</v>
          </cell>
          <cell r="D188" t="str">
            <v>海婷婷</v>
          </cell>
          <cell r="E188">
            <v>80</v>
          </cell>
        </row>
        <row r="188">
          <cell r="G188">
            <v>88</v>
          </cell>
        </row>
        <row r="189">
          <cell r="A189">
            <v>2419110188</v>
          </cell>
          <cell r="B189" t="str">
            <v>瞿睿</v>
          </cell>
          <cell r="C189">
            <v>87</v>
          </cell>
          <cell r="D189" t="str">
            <v>瞿睿</v>
          </cell>
          <cell r="E189">
            <v>100</v>
          </cell>
        </row>
        <row r="189">
          <cell r="G189">
            <v>93.5</v>
          </cell>
        </row>
        <row r="190">
          <cell r="A190">
            <v>2419110189</v>
          </cell>
          <cell r="B190" t="str">
            <v>徐娉婷</v>
          </cell>
          <cell r="C190">
            <v>81</v>
          </cell>
          <cell r="D190" t="str">
            <v>徐娉婷</v>
          </cell>
          <cell r="E190">
            <v>81</v>
          </cell>
        </row>
        <row r="190">
          <cell r="G190">
            <v>81</v>
          </cell>
        </row>
        <row r="191">
          <cell r="A191">
            <v>2419110190</v>
          </cell>
          <cell r="B191" t="str">
            <v>张恺怡</v>
          </cell>
          <cell r="C191">
            <v>99</v>
          </cell>
          <cell r="D191" t="str">
            <v>张恺怡</v>
          </cell>
          <cell r="E191">
            <v>100</v>
          </cell>
        </row>
        <row r="191">
          <cell r="G191">
            <v>99.5</v>
          </cell>
        </row>
        <row r="192">
          <cell r="A192">
            <v>2419110191</v>
          </cell>
          <cell r="B192" t="str">
            <v>包皇熙</v>
          </cell>
          <cell r="C192">
            <v>20</v>
          </cell>
          <cell r="D192" t="str">
            <v>包皇熙</v>
          </cell>
          <cell r="E192">
            <v>0</v>
          </cell>
        </row>
        <row r="192">
          <cell r="G192">
            <v>10</v>
          </cell>
        </row>
        <row r="193">
          <cell r="A193">
            <v>2419110192</v>
          </cell>
          <cell r="B193" t="str">
            <v>卜佳诚</v>
          </cell>
          <cell r="C193">
            <v>100</v>
          </cell>
          <cell r="D193" t="str">
            <v>卜佳诚</v>
          </cell>
          <cell r="E193">
            <v>98</v>
          </cell>
        </row>
        <row r="193">
          <cell r="G193">
            <v>99</v>
          </cell>
        </row>
        <row r="194">
          <cell r="A194">
            <v>2419110193</v>
          </cell>
          <cell r="B194" t="str">
            <v>仇凯业</v>
          </cell>
          <cell r="C194">
            <v>100</v>
          </cell>
          <cell r="D194" t="str">
            <v>仇凯业</v>
          </cell>
          <cell r="E194">
            <v>100</v>
          </cell>
        </row>
        <row r="194">
          <cell r="G194">
            <v>100</v>
          </cell>
        </row>
        <row r="195">
          <cell r="A195">
            <v>2419110194</v>
          </cell>
          <cell r="B195" t="str">
            <v>丁页宁</v>
          </cell>
          <cell r="C195">
            <v>76</v>
          </cell>
          <cell r="D195" t="str">
            <v>丁页宁</v>
          </cell>
          <cell r="E195">
            <v>54</v>
          </cell>
        </row>
        <row r="195">
          <cell r="G195">
            <v>65</v>
          </cell>
        </row>
        <row r="196">
          <cell r="A196">
            <v>2419110195</v>
          </cell>
          <cell r="B196" t="str">
            <v>韩泽宇</v>
          </cell>
          <cell r="C196">
            <v>100</v>
          </cell>
          <cell r="D196" t="str">
            <v>韩泽宇</v>
          </cell>
          <cell r="E196">
            <v>98</v>
          </cell>
        </row>
        <row r="196">
          <cell r="G196">
            <v>99</v>
          </cell>
        </row>
        <row r="197">
          <cell r="A197">
            <v>2419110196</v>
          </cell>
          <cell r="B197" t="str">
            <v>李闯</v>
          </cell>
          <cell r="C197">
            <v>100</v>
          </cell>
          <cell r="D197" t="str">
            <v>李闯</v>
          </cell>
          <cell r="E197">
            <v>0</v>
          </cell>
        </row>
        <row r="197">
          <cell r="G197">
            <v>50</v>
          </cell>
        </row>
        <row r="198">
          <cell r="A198">
            <v>2419110197</v>
          </cell>
          <cell r="B198" t="str">
            <v>林子恒</v>
          </cell>
          <cell r="C198">
            <v>100</v>
          </cell>
          <cell r="D198" t="str">
            <v>林子恒</v>
          </cell>
          <cell r="E198">
            <v>100</v>
          </cell>
        </row>
        <row r="198">
          <cell r="G198">
            <v>100</v>
          </cell>
        </row>
        <row r="199">
          <cell r="A199">
            <v>2419110198</v>
          </cell>
          <cell r="B199" t="str">
            <v>刘肖彤</v>
          </cell>
          <cell r="C199">
            <v>100</v>
          </cell>
          <cell r="D199" t="str">
            <v>刘肖彤</v>
          </cell>
          <cell r="E199">
            <v>100</v>
          </cell>
        </row>
        <row r="199">
          <cell r="G199">
            <v>100</v>
          </cell>
        </row>
        <row r="200">
          <cell r="A200">
            <v>2419110199</v>
          </cell>
          <cell r="B200" t="str">
            <v>宋鑫宇</v>
          </cell>
          <cell r="C200">
            <v>100</v>
          </cell>
          <cell r="D200" t="str">
            <v>宋鑫宇</v>
          </cell>
          <cell r="E200">
            <v>98</v>
          </cell>
        </row>
        <row r="200">
          <cell r="G200">
            <v>99</v>
          </cell>
        </row>
        <row r="201">
          <cell r="A201">
            <v>2419110200</v>
          </cell>
          <cell r="B201" t="str">
            <v>汪超</v>
          </cell>
          <cell r="C201">
            <v>89</v>
          </cell>
          <cell r="D201" t="str">
            <v>汪超</v>
          </cell>
          <cell r="E201">
            <v>100</v>
          </cell>
        </row>
        <row r="201">
          <cell r="G201">
            <v>94.5</v>
          </cell>
        </row>
        <row r="202">
          <cell r="A202">
            <v>2419110201</v>
          </cell>
          <cell r="B202" t="str">
            <v>王梓涵</v>
          </cell>
          <cell r="C202">
            <v>90</v>
          </cell>
          <cell r="D202" t="str">
            <v>王梓涵</v>
          </cell>
          <cell r="E202">
            <v>100</v>
          </cell>
        </row>
        <row r="202">
          <cell r="G202">
            <v>95</v>
          </cell>
        </row>
        <row r="203">
          <cell r="A203">
            <v>2419110202</v>
          </cell>
          <cell r="B203" t="str">
            <v>吴瑞俊</v>
          </cell>
          <cell r="C203">
            <v>100</v>
          </cell>
          <cell r="D203" t="str">
            <v>吴瑞俊</v>
          </cell>
          <cell r="E203">
            <v>100</v>
          </cell>
        </row>
        <row r="203">
          <cell r="G203">
            <v>100</v>
          </cell>
        </row>
        <row r="204">
          <cell r="A204">
            <v>2419110203</v>
          </cell>
          <cell r="B204" t="str">
            <v>吴贞玮</v>
          </cell>
          <cell r="C204">
            <v>69</v>
          </cell>
          <cell r="D204" t="str">
            <v>吴贞玮</v>
          </cell>
          <cell r="E204">
            <v>0</v>
          </cell>
        </row>
        <row r="204">
          <cell r="G204">
            <v>34.5</v>
          </cell>
        </row>
        <row r="205">
          <cell r="A205">
            <v>2419110204</v>
          </cell>
          <cell r="B205" t="str">
            <v>杨传德</v>
          </cell>
          <cell r="C205">
            <v>82</v>
          </cell>
          <cell r="D205" t="str">
            <v>杨传德</v>
          </cell>
          <cell r="E205">
            <v>0</v>
          </cell>
        </row>
        <row r="205">
          <cell r="G205">
            <v>41</v>
          </cell>
        </row>
        <row r="206">
          <cell r="A206">
            <v>2419110205</v>
          </cell>
          <cell r="B206" t="str">
            <v>杨嘉尚</v>
          </cell>
          <cell r="C206">
            <v>85</v>
          </cell>
          <cell r="D206" t="str">
            <v>杨嘉尚</v>
          </cell>
          <cell r="E206">
            <v>94</v>
          </cell>
        </row>
        <row r="206">
          <cell r="G206">
            <v>89.5</v>
          </cell>
        </row>
        <row r="207">
          <cell r="A207">
            <v>2419110206</v>
          </cell>
          <cell r="B207" t="str">
            <v>姚一然</v>
          </cell>
          <cell r="C207">
            <v>70</v>
          </cell>
          <cell r="D207" t="str">
            <v>姚一然</v>
          </cell>
          <cell r="E207">
            <v>60</v>
          </cell>
        </row>
        <row r="207">
          <cell r="G207">
            <v>65</v>
          </cell>
        </row>
        <row r="208">
          <cell r="A208">
            <v>2419110207</v>
          </cell>
          <cell r="B208" t="str">
            <v>余梁杰</v>
          </cell>
          <cell r="C208">
            <v>100</v>
          </cell>
          <cell r="D208" t="str">
            <v>余梁杰</v>
          </cell>
          <cell r="E208">
            <v>0</v>
          </cell>
        </row>
        <row r="208">
          <cell r="G208">
            <v>50</v>
          </cell>
        </row>
        <row r="209">
          <cell r="A209">
            <v>2419110208</v>
          </cell>
          <cell r="B209" t="str">
            <v>袁瑞</v>
          </cell>
          <cell r="C209">
            <v>80</v>
          </cell>
          <cell r="D209" t="str">
            <v>袁瑞</v>
          </cell>
          <cell r="E209">
            <v>0</v>
          </cell>
        </row>
        <row r="209">
          <cell r="G209">
            <v>40</v>
          </cell>
        </row>
        <row r="210">
          <cell r="A210">
            <v>2419110209</v>
          </cell>
          <cell r="B210" t="str">
            <v>张奕晖</v>
          </cell>
          <cell r="C210">
            <v>100</v>
          </cell>
          <cell r="D210" t="str">
            <v>张奕晖</v>
          </cell>
          <cell r="E210">
            <v>100</v>
          </cell>
        </row>
        <row r="210">
          <cell r="G210">
            <v>100</v>
          </cell>
        </row>
        <row r="211">
          <cell r="A211">
            <v>2419110210</v>
          </cell>
          <cell r="B211" t="str">
            <v>周光阳</v>
          </cell>
          <cell r="C211">
            <v>100</v>
          </cell>
          <cell r="D211" t="str">
            <v>周光阳</v>
          </cell>
          <cell r="E211">
            <v>20</v>
          </cell>
        </row>
        <row r="211">
          <cell r="G211">
            <v>60</v>
          </cell>
        </row>
        <row r="212">
          <cell r="A212">
            <v>2419110211</v>
          </cell>
          <cell r="B212" t="str">
            <v>朱家乐</v>
          </cell>
          <cell r="C212">
            <v>100</v>
          </cell>
          <cell r="D212" t="str">
            <v>朱家乐</v>
          </cell>
          <cell r="E212">
            <v>0</v>
          </cell>
        </row>
        <row r="212">
          <cell r="G212">
            <v>50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A95"/>
  <sheetViews>
    <sheetView tabSelected="1" workbookViewId="0">
      <selection activeCell="A1" sqref="A1:AD85"/>
    </sheetView>
  </sheetViews>
  <sheetFormatPr defaultColWidth="9" defaultRowHeight="15" customHeight="1"/>
  <cols>
    <col min="1" max="2" width="9.5" style="3" customWidth="1"/>
    <col min="3" max="3" width="5.375" style="4" customWidth="1"/>
    <col min="4" max="4" width="6.625" style="3" customWidth="1"/>
    <col min="5" max="5" width="8.875" style="3" customWidth="1"/>
    <col min="6" max="6" width="5.375" style="3" customWidth="1"/>
    <col min="7" max="7" width="6.625" style="5" customWidth="1"/>
    <col min="8" max="8" width="6.625" style="4" customWidth="1"/>
    <col min="9" max="9" width="4.625" style="5" customWidth="1"/>
    <col min="10" max="10" width="6.625" style="5" customWidth="1"/>
    <col min="11" max="11" width="6.625" style="4" customWidth="1"/>
    <col min="12" max="12" width="4.625" style="4" customWidth="1"/>
    <col min="13" max="13" width="6.625" style="5" customWidth="1"/>
    <col min="14" max="14" width="6.625" style="4" customWidth="1"/>
    <col min="15" max="15" width="4.625" style="5" customWidth="1"/>
    <col min="16" max="16" width="6.625" style="6" customWidth="1"/>
    <col min="17" max="17" width="7.625" style="6" customWidth="1"/>
    <col min="18" max="18" width="6.625" style="3" customWidth="1"/>
    <col min="19" max="19" width="7.5" style="7" customWidth="1"/>
    <col min="20" max="20" width="7.125" style="3" customWidth="1"/>
    <col min="21" max="21" width="5.5" style="8" customWidth="1"/>
    <col min="22" max="22" width="8" style="8" customWidth="1"/>
    <col min="23" max="23" width="8.38333333333333" style="4" customWidth="1"/>
    <col min="24" max="24" width="8.625" style="3" customWidth="1"/>
    <col min="25" max="25" width="8.675" style="3" customWidth="1"/>
    <col min="26" max="26" width="8.625" style="3" customWidth="1"/>
    <col min="27" max="27" width="11.125" style="3" customWidth="1"/>
    <col min="28" max="28" width="9.625" style="3" customWidth="1"/>
    <col min="29" max="85" width="9" style="3"/>
    <col min="86" max="86" width="3.125" style="3" customWidth="1"/>
    <col min="87" max="87" width="13.125" style="3" customWidth="1"/>
    <col min="88" max="88" width="4.625" style="3" customWidth="1"/>
    <col min="89" max="89" width="11.25" style="3" customWidth="1"/>
    <col min="90" max="255" width="9" style="3"/>
  </cols>
  <sheetData>
    <row r="1" customHeight="1" spans="1:20">
      <c r="A1" s="9" t="s">
        <v>0</v>
      </c>
      <c r="B1" s="9"/>
      <c r="C1" s="10"/>
      <c r="T1" s="22"/>
    </row>
    <row r="2" s="1" customFormat="1" ht="18.75" spans="1:25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23"/>
      <c r="V2" s="23"/>
      <c r="W2" s="11"/>
      <c r="X2" s="24"/>
      <c r="Y2" s="24"/>
      <c r="Z2" s="24"/>
      <c r="AA2" s="24"/>
      <c r="AB2" s="24"/>
      <c r="AC2" s="24"/>
      <c r="AD2" s="24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</row>
    <row r="3" s="2" customFormat="1" ht="15.75" spans="1:24">
      <c r="A3" s="12" t="s">
        <v>2</v>
      </c>
      <c r="B3" s="12"/>
      <c r="C3" s="12" t="s">
        <v>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R3" s="13"/>
      <c r="S3" s="25"/>
      <c r="T3" s="13"/>
      <c r="U3" s="13"/>
      <c r="V3" s="26"/>
      <c r="X3" s="12" t="s">
        <v>4</v>
      </c>
    </row>
    <row r="4" ht="41" customHeight="1" spans="1:261">
      <c r="A4" s="14" t="s">
        <v>5</v>
      </c>
      <c r="B4" s="14" t="s">
        <v>6</v>
      </c>
      <c r="C4" s="15" t="s">
        <v>7</v>
      </c>
      <c r="D4" s="14" t="s">
        <v>8</v>
      </c>
      <c r="E4" s="14" t="s">
        <v>9</v>
      </c>
      <c r="F4" s="14" t="s">
        <v>10</v>
      </c>
      <c r="G4" s="16" t="s">
        <v>11</v>
      </c>
      <c r="H4" s="15" t="s">
        <v>12</v>
      </c>
      <c r="I4" s="16" t="s">
        <v>13</v>
      </c>
      <c r="J4" s="16" t="s">
        <v>14</v>
      </c>
      <c r="K4" s="15" t="s">
        <v>15</v>
      </c>
      <c r="L4" s="15" t="s">
        <v>16</v>
      </c>
      <c r="M4" s="16" t="s">
        <v>17</v>
      </c>
      <c r="N4" s="15" t="s">
        <v>18</v>
      </c>
      <c r="O4" s="16" t="s">
        <v>19</v>
      </c>
      <c r="P4" s="16" t="s">
        <v>20</v>
      </c>
      <c r="Q4" s="15" t="s">
        <v>21</v>
      </c>
      <c r="R4" s="16" t="s">
        <v>22</v>
      </c>
      <c r="S4" s="16" t="s">
        <v>23</v>
      </c>
      <c r="T4" s="15" t="s">
        <v>24</v>
      </c>
      <c r="U4" s="16" t="s">
        <v>25</v>
      </c>
      <c r="V4" s="16" t="s">
        <v>26</v>
      </c>
      <c r="W4" s="16" t="s">
        <v>27</v>
      </c>
      <c r="X4" s="15" t="s">
        <v>28</v>
      </c>
      <c r="Y4" s="29" t="s">
        <v>29</v>
      </c>
      <c r="Z4" s="16" t="s">
        <v>30</v>
      </c>
      <c r="AA4" s="30" t="s">
        <v>31</v>
      </c>
      <c r="AB4" s="30" t="s">
        <v>32</v>
      </c>
      <c r="AC4" s="15" t="s">
        <v>33</v>
      </c>
      <c r="AD4" s="31" t="s">
        <v>34</v>
      </c>
      <c r="IV4" s="3"/>
      <c r="IW4" s="3"/>
      <c r="IX4" s="3"/>
      <c r="IY4" s="3"/>
      <c r="IZ4" s="3"/>
      <c r="JA4" s="3"/>
    </row>
    <row r="5" customHeight="1" spans="1:261">
      <c r="A5" s="17" t="s">
        <v>35</v>
      </c>
      <c r="B5" s="17" t="s">
        <v>36</v>
      </c>
      <c r="C5" s="18">
        <v>2024</v>
      </c>
      <c r="D5" s="17" t="s">
        <v>37</v>
      </c>
      <c r="E5" s="17">
        <v>2419110039</v>
      </c>
      <c r="F5" s="19" t="s">
        <v>38</v>
      </c>
      <c r="G5" s="20">
        <v>92.4</v>
      </c>
      <c r="H5" s="18">
        <v>7.95</v>
      </c>
      <c r="I5" s="18">
        <v>100</v>
      </c>
      <c r="J5" s="20">
        <v>82.6428571428571</v>
      </c>
      <c r="K5" s="18">
        <v>3.5</v>
      </c>
      <c r="L5" s="18">
        <f>J5+K5</f>
        <v>86.1428571428571</v>
      </c>
      <c r="M5" s="20">
        <v>90</v>
      </c>
      <c r="N5" s="18">
        <v>4</v>
      </c>
      <c r="O5" s="18">
        <f>M5+N5</f>
        <v>94</v>
      </c>
      <c r="P5" s="38">
        <v>59.6</v>
      </c>
      <c r="Q5" s="20">
        <v>2.5</v>
      </c>
      <c r="R5" s="20">
        <f>P5+Q5</f>
        <v>62.1</v>
      </c>
      <c r="S5" s="38">
        <v>59.6</v>
      </c>
      <c r="T5" s="20">
        <v>30</v>
      </c>
      <c r="U5" s="20">
        <f>S5+T5</f>
        <v>89.6</v>
      </c>
      <c r="V5" s="27">
        <f>I5*0.1+L5*0.75+O5*0.05+R5*0.05+U5*0.05</f>
        <v>86.8921428571428</v>
      </c>
      <c r="W5" s="17">
        <f>RANK(V5,$V$5:$V$85)</f>
        <v>1</v>
      </c>
      <c r="X5" s="19">
        <f t="shared" ref="X5:X10" si="0">RANK(J5,$J$5:$J$85)</f>
        <v>5</v>
      </c>
      <c r="Y5" s="32"/>
      <c r="Z5" s="33">
        <v>81</v>
      </c>
      <c r="AA5" s="18" t="s">
        <v>39</v>
      </c>
      <c r="AB5" s="18"/>
      <c r="AC5" s="18" t="s">
        <v>40</v>
      </c>
      <c r="AD5" s="34"/>
      <c r="IV5" s="3"/>
      <c r="IW5" s="3"/>
      <c r="IX5" s="3"/>
      <c r="IY5" s="3"/>
      <c r="IZ5" s="3"/>
      <c r="JA5" s="3"/>
    </row>
    <row r="6" customHeight="1" spans="1:261">
      <c r="A6" s="17" t="s">
        <v>35</v>
      </c>
      <c r="B6" s="17" t="s">
        <v>36</v>
      </c>
      <c r="C6" s="18">
        <v>2024</v>
      </c>
      <c r="D6" s="17" t="s">
        <v>37</v>
      </c>
      <c r="E6" s="17">
        <v>2419110027</v>
      </c>
      <c r="F6" s="19" t="s">
        <v>41</v>
      </c>
      <c r="G6" s="20">
        <v>92.4</v>
      </c>
      <c r="H6" s="18">
        <v>5.15</v>
      </c>
      <c r="I6" s="18">
        <f t="shared" ref="I6:I37" si="1">G6+H6</f>
        <v>97.55</v>
      </c>
      <c r="J6" s="20">
        <v>82.7321428571429</v>
      </c>
      <c r="K6" s="18">
        <v>1.5</v>
      </c>
      <c r="L6" s="18">
        <f t="shared" ref="L6:L37" si="2">J6+K6</f>
        <v>84.2321428571429</v>
      </c>
      <c r="M6" s="20">
        <v>92</v>
      </c>
      <c r="N6" s="18">
        <v>4.5</v>
      </c>
      <c r="O6" s="18">
        <f t="shared" ref="O6:O37" si="3">M6+N6</f>
        <v>96.5</v>
      </c>
      <c r="P6" s="38">
        <v>59.6</v>
      </c>
      <c r="Q6" s="20">
        <v>35</v>
      </c>
      <c r="R6" s="20">
        <v>94.6</v>
      </c>
      <c r="S6" s="38">
        <v>59.6</v>
      </c>
      <c r="T6" s="20">
        <v>15</v>
      </c>
      <c r="U6" s="20">
        <v>74.6</v>
      </c>
      <c r="V6" s="27">
        <f t="shared" ref="V6:V37" si="4">I6*0.1+L6*0.75+O6*0.05+R6*0.05+U6*0.05</f>
        <v>86.2141071428572</v>
      </c>
      <c r="W6" s="17">
        <f t="shared" ref="W6:W37" si="5">RANK(V6,$V$5:$V$85)</f>
        <v>2</v>
      </c>
      <c r="X6" s="19">
        <f t="shared" si="0"/>
        <v>4</v>
      </c>
      <c r="Y6" s="17"/>
      <c r="Z6" s="33">
        <v>81</v>
      </c>
      <c r="AA6" s="18" t="s">
        <v>39</v>
      </c>
      <c r="AB6" s="18"/>
      <c r="AC6" s="18" t="s">
        <v>40</v>
      </c>
      <c r="AD6" s="34"/>
      <c r="IV6" s="3"/>
      <c r="IW6" s="3"/>
      <c r="IX6" s="3"/>
      <c r="IY6" s="3"/>
      <c r="IZ6" s="3"/>
      <c r="JA6" s="3"/>
    </row>
    <row r="7" customHeight="1" spans="1:261">
      <c r="A7" s="17" t="s">
        <v>35</v>
      </c>
      <c r="B7" s="17" t="s">
        <v>36</v>
      </c>
      <c r="C7" s="18">
        <v>2024</v>
      </c>
      <c r="D7" s="17" t="s">
        <v>42</v>
      </c>
      <c r="E7" s="17">
        <v>2419110051</v>
      </c>
      <c r="F7" s="19" t="s">
        <v>43</v>
      </c>
      <c r="G7" s="18">
        <v>93</v>
      </c>
      <c r="H7" s="18">
        <v>2.15</v>
      </c>
      <c r="I7" s="18">
        <f t="shared" si="1"/>
        <v>95.15</v>
      </c>
      <c r="J7" s="20">
        <v>82.7678571428571</v>
      </c>
      <c r="K7" s="18">
        <v>1</v>
      </c>
      <c r="L7" s="18">
        <f t="shared" si="2"/>
        <v>83.7678571428571</v>
      </c>
      <c r="M7" s="20">
        <v>100</v>
      </c>
      <c r="N7" s="18"/>
      <c r="O7" s="18">
        <f t="shared" si="3"/>
        <v>100</v>
      </c>
      <c r="P7" s="18">
        <v>60</v>
      </c>
      <c r="Q7" s="20">
        <v>12.5</v>
      </c>
      <c r="R7" s="20">
        <v>72.5</v>
      </c>
      <c r="S7" s="18">
        <v>59.6</v>
      </c>
      <c r="T7" s="20">
        <v>15</v>
      </c>
      <c r="U7" s="20">
        <v>74.6</v>
      </c>
      <c r="V7" s="27">
        <f t="shared" si="4"/>
        <v>84.6958928571428</v>
      </c>
      <c r="W7" s="17">
        <f t="shared" si="5"/>
        <v>3</v>
      </c>
      <c r="X7" s="19">
        <f t="shared" si="0"/>
        <v>3</v>
      </c>
      <c r="Y7" s="35"/>
      <c r="Z7" s="33">
        <v>81</v>
      </c>
      <c r="AA7" s="18" t="s">
        <v>39</v>
      </c>
      <c r="AB7" s="18"/>
      <c r="AC7" s="18" t="s">
        <v>40</v>
      </c>
      <c r="AD7" s="34"/>
      <c r="IV7" s="3"/>
      <c r="IW7" s="3"/>
      <c r="IX7" s="3"/>
      <c r="IY7" s="3"/>
      <c r="IZ7" s="3"/>
      <c r="JA7" s="3"/>
    </row>
    <row r="8" customHeight="1" spans="1:261">
      <c r="A8" s="17" t="s">
        <v>35</v>
      </c>
      <c r="B8" s="17" t="s">
        <v>36</v>
      </c>
      <c r="C8" s="18">
        <v>2024</v>
      </c>
      <c r="D8" s="17" t="s">
        <v>44</v>
      </c>
      <c r="E8" s="17">
        <v>2419110084</v>
      </c>
      <c r="F8" s="19" t="s">
        <v>45</v>
      </c>
      <c r="G8" s="18">
        <v>93</v>
      </c>
      <c r="H8" s="18">
        <v>2</v>
      </c>
      <c r="I8" s="18">
        <f t="shared" si="1"/>
        <v>95</v>
      </c>
      <c r="J8" s="20">
        <v>84.3214285714286</v>
      </c>
      <c r="K8" s="18"/>
      <c r="L8" s="18">
        <f t="shared" si="2"/>
        <v>84.3214285714286</v>
      </c>
      <c r="M8" s="20">
        <v>81</v>
      </c>
      <c r="N8" s="18">
        <v>4</v>
      </c>
      <c r="O8" s="18">
        <f t="shared" si="3"/>
        <v>85</v>
      </c>
      <c r="P8" s="18">
        <v>59.6</v>
      </c>
      <c r="Q8" s="20">
        <v>2.5</v>
      </c>
      <c r="R8" s="20">
        <v>62.1</v>
      </c>
      <c r="S8" s="18">
        <v>59.6</v>
      </c>
      <c r="T8" s="20">
        <v>21.5</v>
      </c>
      <c r="U8" s="20">
        <v>81.1</v>
      </c>
      <c r="V8" s="27">
        <f t="shared" si="4"/>
        <v>84.1510714285714</v>
      </c>
      <c r="W8" s="17">
        <f t="shared" si="5"/>
        <v>4</v>
      </c>
      <c r="X8" s="19">
        <f t="shared" si="0"/>
        <v>1</v>
      </c>
      <c r="Y8" s="35"/>
      <c r="Z8" s="33">
        <v>81</v>
      </c>
      <c r="AA8" s="18" t="s">
        <v>39</v>
      </c>
      <c r="AB8" s="18"/>
      <c r="AC8" s="18" t="s">
        <v>46</v>
      </c>
      <c r="AD8" s="34"/>
      <c r="CO8" s="3" t="s">
        <v>47</v>
      </c>
      <c r="CP8" s="3" t="s">
        <v>48</v>
      </c>
      <c r="CQ8" s="3" t="s">
        <v>49</v>
      </c>
      <c r="IV8" s="3"/>
      <c r="IW8" s="3"/>
      <c r="IX8" s="3"/>
      <c r="IY8" s="3"/>
      <c r="IZ8" s="3"/>
      <c r="JA8" s="3"/>
    </row>
    <row r="9" customHeight="1" spans="1:261">
      <c r="A9" s="17" t="s">
        <v>35</v>
      </c>
      <c r="B9" s="17" t="s">
        <v>36</v>
      </c>
      <c r="C9" s="18">
        <v>2024</v>
      </c>
      <c r="D9" s="17" t="s">
        <v>50</v>
      </c>
      <c r="E9" s="17">
        <v>2419110013</v>
      </c>
      <c r="F9" s="19" t="s">
        <v>51</v>
      </c>
      <c r="G9" s="18">
        <v>91.8</v>
      </c>
      <c r="H9" s="18">
        <v>2.4</v>
      </c>
      <c r="I9" s="18">
        <f t="shared" si="1"/>
        <v>94.2</v>
      </c>
      <c r="J9" s="20">
        <v>82.9642857142857</v>
      </c>
      <c r="K9" s="18">
        <v>1.5</v>
      </c>
      <c r="L9" s="18">
        <f t="shared" si="2"/>
        <v>84.4642857142857</v>
      </c>
      <c r="M9" s="20">
        <v>81</v>
      </c>
      <c r="N9" s="18">
        <v>3</v>
      </c>
      <c r="O9" s="18">
        <f t="shared" si="3"/>
        <v>84</v>
      </c>
      <c r="P9" s="18">
        <v>59.2</v>
      </c>
      <c r="Q9" s="20">
        <v>2.5</v>
      </c>
      <c r="R9" s="20">
        <v>61.7</v>
      </c>
      <c r="S9" s="18">
        <v>58.2</v>
      </c>
      <c r="T9" s="20">
        <v>22</v>
      </c>
      <c r="U9" s="20">
        <v>80.2</v>
      </c>
      <c r="V9" s="27">
        <f t="shared" si="4"/>
        <v>84.0632142857143</v>
      </c>
      <c r="W9" s="17">
        <f t="shared" si="5"/>
        <v>5</v>
      </c>
      <c r="X9" s="19">
        <f t="shared" si="0"/>
        <v>2</v>
      </c>
      <c r="Y9" s="35"/>
      <c r="Z9" s="33">
        <v>81</v>
      </c>
      <c r="AA9" s="18" t="s">
        <v>52</v>
      </c>
      <c r="AB9" s="18"/>
      <c r="AC9" s="18" t="s">
        <v>40</v>
      </c>
      <c r="AD9" s="34"/>
      <c r="CO9" s="3" t="s">
        <v>53</v>
      </c>
      <c r="CP9" s="3" t="s">
        <v>54</v>
      </c>
      <c r="CQ9" s="3" t="s">
        <v>55</v>
      </c>
      <c r="IV9" s="3"/>
      <c r="IW9" s="3"/>
      <c r="IX9" s="3"/>
      <c r="IY9" s="3"/>
      <c r="IZ9" s="3"/>
      <c r="JA9" s="3"/>
    </row>
    <row r="10" customHeight="1" spans="1:261">
      <c r="A10" s="17" t="s">
        <v>35</v>
      </c>
      <c r="B10" s="17" t="s">
        <v>36</v>
      </c>
      <c r="C10" s="18">
        <v>2024</v>
      </c>
      <c r="D10" s="17" t="s">
        <v>44</v>
      </c>
      <c r="E10" s="17">
        <v>2419110077</v>
      </c>
      <c r="F10" s="19" t="s">
        <v>56</v>
      </c>
      <c r="G10" s="18">
        <v>93</v>
      </c>
      <c r="H10" s="18">
        <v>4.1</v>
      </c>
      <c r="I10" s="18">
        <f t="shared" si="1"/>
        <v>97.1</v>
      </c>
      <c r="J10" s="20">
        <v>77.7321428571429</v>
      </c>
      <c r="K10" s="18">
        <v>2.75</v>
      </c>
      <c r="L10" s="18">
        <f t="shared" si="2"/>
        <v>80.4821428571429</v>
      </c>
      <c r="M10" s="20">
        <v>100</v>
      </c>
      <c r="N10" s="18"/>
      <c r="O10" s="18">
        <f t="shared" si="3"/>
        <v>100</v>
      </c>
      <c r="P10" s="18">
        <v>59.6</v>
      </c>
      <c r="Q10" s="20">
        <v>25</v>
      </c>
      <c r="R10" s="20">
        <v>84.6</v>
      </c>
      <c r="S10" s="18">
        <v>60</v>
      </c>
      <c r="T10" s="20">
        <v>30</v>
      </c>
      <c r="U10" s="20">
        <v>90</v>
      </c>
      <c r="V10" s="27">
        <f t="shared" si="4"/>
        <v>83.8016071428572</v>
      </c>
      <c r="W10" s="17">
        <f t="shared" si="5"/>
        <v>6</v>
      </c>
      <c r="X10" s="17">
        <f t="shared" si="0"/>
        <v>25</v>
      </c>
      <c r="Y10" s="35"/>
      <c r="Z10" s="33">
        <v>81</v>
      </c>
      <c r="AA10" s="18" t="s">
        <v>52</v>
      </c>
      <c r="AB10" s="18"/>
      <c r="AC10" s="18"/>
      <c r="AD10" s="34"/>
      <c r="CO10" s="3" t="s">
        <v>57</v>
      </c>
      <c r="CP10" s="3" t="s">
        <v>58</v>
      </c>
      <c r="CQ10" s="3" t="s">
        <v>59</v>
      </c>
      <c r="IV10" s="3"/>
      <c r="IW10" s="3"/>
      <c r="IX10" s="3"/>
      <c r="IY10" s="3"/>
      <c r="IZ10" s="3"/>
      <c r="JA10" s="3"/>
    </row>
    <row r="11" customHeight="1" spans="1:261">
      <c r="A11" s="17" t="s">
        <v>35</v>
      </c>
      <c r="B11" s="17" t="s">
        <v>36</v>
      </c>
      <c r="C11" s="18">
        <v>2024</v>
      </c>
      <c r="D11" s="17" t="s">
        <v>37</v>
      </c>
      <c r="E11" s="17">
        <v>2419110040</v>
      </c>
      <c r="F11" s="19" t="s">
        <v>60</v>
      </c>
      <c r="G11" s="20">
        <v>90</v>
      </c>
      <c r="H11" s="18">
        <v>3.55</v>
      </c>
      <c r="I11" s="18">
        <f t="shared" si="1"/>
        <v>93.55</v>
      </c>
      <c r="J11" s="20">
        <v>81.125</v>
      </c>
      <c r="K11" s="18">
        <v>1.5</v>
      </c>
      <c r="L11" s="18">
        <f t="shared" si="2"/>
        <v>82.625</v>
      </c>
      <c r="M11" s="20">
        <v>95</v>
      </c>
      <c r="N11" s="18">
        <v>4</v>
      </c>
      <c r="O11" s="18">
        <f t="shared" si="3"/>
        <v>99</v>
      </c>
      <c r="P11" s="38">
        <v>58.8</v>
      </c>
      <c r="Q11" s="20">
        <v>2.5</v>
      </c>
      <c r="R11" s="20">
        <v>61.3</v>
      </c>
      <c r="S11" s="38">
        <v>58.8</v>
      </c>
      <c r="T11" s="20">
        <v>20</v>
      </c>
      <c r="U11" s="20">
        <v>78.8</v>
      </c>
      <c r="V11" s="27">
        <f t="shared" si="4"/>
        <v>83.27875</v>
      </c>
      <c r="W11" s="17">
        <f t="shared" si="5"/>
        <v>7</v>
      </c>
      <c r="X11" s="17">
        <f t="shared" ref="X11:X18" si="6">RANK(J11,$J$5:$J$85)</f>
        <v>7</v>
      </c>
      <c r="Y11" s="35" t="s">
        <v>61</v>
      </c>
      <c r="Z11" s="33">
        <v>81</v>
      </c>
      <c r="AA11" s="18" t="s">
        <v>62</v>
      </c>
      <c r="AB11" s="18" t="s">
        <v>59</v>
      </c>
      <c r="AC11" s="18"/>
      <c r="AD11" s="34"/>
      <c r="CO11" s="3" t="s">
        <v>62</v>
      </c>
      <c r="CQ11" s="3" t="s">
        <v>63</v>
      </c>
      <c r="IV11" s="3"/>
      <c r="IW11" s="3"/>
      <c r="IX11" s="3"/>
      <c r="IY11" s="3"/>
      <c r="IZ11" s="3"/>
      <c r="JA11" s="3"/>
    </row>
    <row r="12" customHeight="1" spans="1:261">
      <c r="A12" s="17" t="s">
        <v>35</v>
      </c>
      <c r="B12" s="17" t="s">
        <v>36</v>
      </c>
      <c r="C12" s="18">
        <v>2024</v>
      </c>
      <c r="D12" s="17" t="s">
        <v>50</v>
      </c>
      <c r="E12" s="17">
        <v>2419110002</v>
      </c>
      <c r="F12" s="19" t="s">
        <v>64</v>
      </c>
      <c r="G12" s="18">
        <v>91.8</v>
      </c>
      <c r="H12" s="18">
        <v>1.8</v>
      </c>
      <c r="I12" s="18">
        <f t="shared" si="1"/>
        <v>93.6</v>
      </c>
      <c r="J12" s="20">
        <v>81.2678571428571</v>
      </c>
      <c r="K12" s="18">
        <v>2</v>
      </c>
      <c r="L12" s="18">
        <f t="shared" si="2"/>
        <v>83.2678571428571</v>
      </c>
      <c r="M12" s="20">
        <v>95</v>
      </c>
      <c r="N12" s="18">
        <v>2</v>
      </c>
      <c r="O12" s="18">
        <f t="shared" si="3"/>
        <v>97</v>
      </c>
      <c r="P12" s="18">
        <v>59.6</v>
      </c>
      <c r="Q12" s="20">
        <v>2.5</v>
      </c>
      <c r="R12" s="20">
        <v>62.1</v>
      </c>
      <c r="S12" s="18">
        <v>59.6</v>
      </c>
      <c r="T12" s="20">
        <v>10</v>
      </c>
      <c r="U12" s="20">
        <v>69.6</v>
      </c>
      <c r="V12" s="27">
        <f t="shared" si="4"/>
        <v>83.2458928571428</v>
      </c>
      <c r="W12" s="17">
        <f t="shared" si="5"/>
        <v>8</v>
      </c>
      <c r="X12" s="17">
        <f t="shared" si="6"/>
        <v>6</v>
      </c>
      <c r="Y12" s="35" t="s">
        <v>61</v>
      </c>
      <c r="Z12" s="33">
        <v>81</v>
      </c>
      <c r="AA12" s="18" t="s">
        <v>62</v>
      </c>
      <c r="AB12" s="18" t="s">
        <v>59</v>
      </c>
      <c r="AC12" s="18"/>
      <c r="AD12" s="34"/>
      <c r="IV12" s="3"/>
      <c r="IW12" s="3"/>
      <c r="IX12" s="3"/>
      <c r="IY12" s="3"/>
      <c r="IZ12" s="3"/>
      <c r="JA12" s="3"/>
    </row>
    <row r="13" customHeight="1" spans="1:261">
      <c r="A13" s="17" t="s">
        <v>35</v>
      </c>
      <c r="B13" s="17" t="s">
        <v>36</v>
      </c>
      <c r="C13" s="18">
        <v>2024</v>
      </c>
      <c r="D13" s="17" t="s">
        <v>37</v>
      </c>
      <c r="E13" s="17">
        <v>2419110028</v>
      </c>
      <c r="F13" s="19" t="s">
        <v>65</v>
      </c>
      <c r="G13" s="20">
        <v>93</v>
      </c>
      <c r="H13" s="18">
        <v>3.3</v>
      </c>
      <c r="I13" s="18">
        <f t="shared" si="1"/>
        <v>96.3</v>
      </c>
      <c r="J13" s="20">
        <v>80.4464285714286</v>
      </c>
      <c r="K13" s="18"/>
      <c r="L13" s="18">
        <f t="shared" si="2"/>
        <v>80.4464285714286</v>
      </c>
      <c r="M13" s="20">
        <v>84</v>
      </c>
      <c r="N13" s="18">
        <v>5</v>
      </c>
      <c r="O13" s="18">
        <f t="shared" si="3"/>
        <v>89</v>
      </c>
      <c r="P13" s="38">
        <v>60</v>
      </c>
      <c r="Q13" s="20">
        <v>32.5</v>
      </c>
      <c r="R13" s="20">
        <v>92.5</v>
      </c>
      <c r="S13" s="38">
        <v>59.2</v>
      </c>
      <c r="T13" s="20">
        <v>15</v>
      </c>
      <c r="U13" s="20">
        <v>74.2</v>
      </c>
      <c r="V13" s="27">
        <f t="shared" si="4"/>
        <v>82.7498214285714</v>
      </c>
      <c r="W13" s="17">
        <f t="shared" si="5"/>
        <v>9</v>
      </c>
      <c r="X13" s="17">
        <f t="shared" si="6"/>
        <v>8</v>
      </c>
      <c r="Y13" s="35"/>
      <c r="Z13" s="33">
        <v>81</v>
      </c>
      <c r="AA13" s="18" t="s">
        <v>52</v>
      </c>
      <c r="AB13" s="18"/>
      <c r="AC13" s="18" t="s">
        <v>40</v>
      </c>
      <c r="AD13" s="34"/>
      <c r="IV13" s="3"/>
      <c r="IW13" s="3"/>
      <c r="IX13" s="3"/>
      <c r="IY13" s="3"/>
      <c r="IZ13" s="3"/>
      <c r="JA13" s="3"/>
    </row>
    <row r="14" s="36" customFormat="1" customHeight="1" spans="1:261">
      <c r="A14" s="19" t="s">
        <v>35</v>
      </c>
      <c r="B14" s="19" t="s">
        <v>36</v>
      </c>
      <c r="C14" s="37">
        <v>2024</v>
      </c>
      <c r="D14" s="19" t="s">
        <v>44</v>
      </c>
      <c r="E14" s="19">
        <v>2419110078</v>
      </c>
      <c r="F14" s="19" t="s">
        <v>66</v>
      </c>
      <c r="G14" s="37">
        <v>91.2</v>
      </c>
      <c r="H14" s="37">
        <v>5.55</v>
      </c>
      <c r="I14" s="37">
        <f t="shared" si="1"/>
        <v>96.75</v>
      </c>
      <c r="J14" s="39">
        <v>79.1071428571429</v>
      </c>
      <c r="K14" s="37"/>
      <c r="L14" s="37">
        <f t="shared" si="2"/>
        <v>79.1071428571429</v>
      </c>
      <c r="M14" s="39">
        <v>100</v>
      </c>
      <c r="N14" s="37">
        <v>4</v>
      </c>
      <c r="O14" s="37">
        <v>100</v>
      </c>
      <c r="P14" s="37">
        <v>59.6</v>
      </c>
      <c r="Q14" s="39">
        <v>32.5</v>
      </c>
      <c r="R14" s="39">
        <v>92.1</v>
      </c>
      <c r="S14" s="37">
        <v>58.8</v>
      </c>
      <c r="T14" s="39">
        <v>21.5</v>
      </c>
      <c r="U14" s="39">
        <v>80.3</v>
      </c>
      <c r="V14" s="40">
        <f t="shared" si="4"/>
        <v>82.6253571428572</v>
      </c>
      <c r="W14" s="19">
        <f t="shared" si="5"/>
        <v>10</v>
      </c>
      <c r="X14" s="19">
        <f t="shared" si="6"/>
        <v>15</v>
      </c>
      <c r="Y14" s="41" t="s">
        <v>61</v>
      </c>
      <c r="Z14" s="42">
        <v>81</v>
      </c>
      <c r="AA14" s="37" t="s">
        <v>62</v>
      </c>
      <c r="AB14" s="37"/>
      <c r="AC14" s="37"/>
      <c r="AD14" s="43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 t="s">
        <v>67</v>
      </c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</row>
    <row r="15" customHeight="1" spans="1:261">
      <c r="A15" s="17" t="s">
        <v>35</v>
      </c>
      <c r="B15" s="17" t="s">
        <v>36</v>
      </c>
      <c r="C15" s="18">
        <v>2024</v>
      </c>
      <c r="D15" s="17" t="s">
        <v>37</v>
      </c>
      <c r="E15" s="17">
        <v>2419110046</v>
      </c>
      <c r="F15" s="19" t="s">
        <v>68</v>
      </c>
      <c r="G15" s="20">
        <v>90</v>
      </c>
      <c r="H15" s="18">
        <v>2</v>
      </c>
      <c r="I15" s="18">
        <f t="shared" si="1"/>
        <v>92</v>
      </c>
      <c r="J15" s="20">
        <v>77.9642857142857</v>
      </c>
      <c r="K15" s="18">
        <v>3.5</v>
      </c>
      <c r="L15" s="18">
        <f t="shared" si="2"/>
        <v>81.4642857142857</v>
      </c>
      <c r="M15" s="20">
        <v>100</v>
      </c>
      <c r="N15" s="18">
        <v>2</v>
      </c>
      <c r="O15" s="18">
        <v>100</v>
      </c>
      <c r="P15" s="38">
        <v>58</v>
      </c>
      <c r="Q15" s="20">
        <v>2.5</v>
      </c>
      <c r="R15" s="20">
        <v>60.5</v>
      </c>
      <c r="S15" s="38">
        <v>58</v>
      </c>
      <c r="T15" s="20">
        <v>20</v>
      </c>
      <c r="U15" s="20">
        <v>78</v>
      </c>
      <c r="V15" s="27">
        <f t="shared" si="4"/>
        <v>82.2232142857143</v>
      </c>
      <c r="W15" s="17">
        <f t="shared" si="5"/>
        <v>11</v>
      </c>
      <c r="X15" s="17">
        <f t="shared" si="6"/>
        <v>23</v>
      </c>
      <c r="Y15" s="35"/>
      <c r="Z15" s="33">
        <v>81</v>
      </c>
      <c r="AA15" s="18" t="s">
        <v>52</v>
      </c>
      <c r="AB15" s="18"/>
      <c r="AC15" s="18"/>
      <c r="AD15" s="34"/>
      <c r="CO15" s="3" t="s">
        <v>69</v>
      </c>
      <c r="IV15" s="3"/>
      <c r="IW15" s="3"/>
      <c r="IX15" s="3"/>
      <c r="IY15" s="3"/>
      <c r="IZ15" s="3"/>
      <c r="JA15" s="3"/>
    </row>
    <row r="16" customHeight="1" spans="1:261">
      <c r="A16" s="17" t="s">
        <v>35</v>
      </c>
      <c r="B16" s="17" t="s">
        <v>36</v>
      </c>
      <c r="C16" s="18">
        <v>2024</v>
      </c>
      <c r="D16" s="17" t="s">
        <v>50</v>
      </c>
      <c r="E16" s="17">
        <v>2419110016</v>
      </c>
      <c r="F16" s="19" t="s">
        <v>70</v>
      </c>
      <c r="G16" s="18">
        <v>92.4</v>
      </c>
      <c r="H16" s="18">
        <v>4.7</v>
      </c>
      <c r="I16" s="18">
        <f t="shared" si="1"/>
        <v>97.1</v>
      </c>
      <c r="J16" s="20">
        <v>76.0357142857143</v>
      </c>
      <c r="K16" s="18">
        <v>3.5</v>
      </c>
      <c r="L16" s="18">
        <f t="shared" si="2"/>
        <v>79.5357142857143</v>
      </c>
      <c r="M16" s="20">
        <v>100</v>
      </c>
      <c r="N16" s="18">
        <v>4</v>
      </c>
      <c r="O16" s="18">
        <v>100</v>
      </c>
      <c r="P16" s="18">
        <v>60</v>
      </c>
      <c r="Q16" s="20">
        <v>22.5</v>
      </c>
      <c r="R16" s="20">
        <v>82.5</v>
      </c>
      <c r="S16" s="18">
        <v>58.8</v>
      </c>
      <c r="T16" s="20">
        <v>5</v>
      </c>
      <c r="U16" s="20">
        <v>63.8</v>
      </c>
      <c r="V16" s="27">
        <f t="shared" si="4"/>
        <v>81.6767857142857</v>
      </c>
      <c r="W16" s="17">
        <f t="shared" si="5"/>
        <v>12</v>
      </c>
      <c r="X16" s="19">
        <f t="shared" si="6"/>
        <v>40</v>
      </c>
      <c r="Y16" s="35"/>
      <c r="Z16" s="33">
        <v>81</v>
      </c>
      <c r="AA16" s="18" t="s">
        <v>52</v>
      </c>
      <c r="AB16" s="18"/>
      <c r="AC16" s="18"/>
      <c r="AD16" s="34"/>
      <c r="IV16" s="3"/>
      <c r="IW16" s="3"/>
      <c r="IX16" s="3"/>
      <c r="IY16" s="3"/>
      <c r="IZ16" s="3"/>
      <c r="JA16" s="3"/>
    </row>
    <row r="17" customHeight="1" spans="1:261">
      <c r="A17" s="17" t="s">
        <v>35</v>
      </c>
      <c r="B17" s="17" t="s">
        <v>36</v>
      </c>
      <c r="C17" s="18">
        <v>2024</v>
      </c>
      <c r="D17" s="17" t="s">
        <v>37</v>
      </c>
      <c r="E17" s="17">
        <v>2419110035</v>
      </c>
      <c r="F17" s="19" t="s">
        <v>71</v>
      </c>
      <c r="G17" s="20">
        <v>85.4</v>
      </c>
      <c r="H17" s="18">
        <v>1.1</v>
      </c>
      <c r="I17" s="18">
        <f t="shared" si="1"/>
        <v>86.5</v>
      </c>
      <c r="J17" s="20">
        <v>78.7142857142857</v>
      </c>
      <c r="K17" s="18">
        <v>2</v>
      </c>
      <c r="L17" s="18">
        <f t="shared" si="2"/>
        <v>80.7142857142857</v>
      </c>
      <c r="M17" s="20">
        <v>100</v>
      </c>
      <c r="N17" s="18">
        <v>2</v>
      </c>
      <c r="O17" s="18">
        <v>100</v>
      </c>
      <c r="P17" s="38">
        <v>57.8</v>
      </c>
      <c r="Q17" s="20">
        <v>2.5</v>
      </c>
      <c r="R17" s="20">
        <v>60.3</v>
      </c>
      <c r="S17" s="38">
        <v>56.6</v>
      </c>
      <c r="T17" s="20">
        <v>15</v>
      </c>
      <c r="U17" s="20">
        <v>71.6</v>
      </c>
      <c r="V17" s="27">
        <f t="shared" si="4"/>
        <v>80.7807142857143</v>
      </c>
      <c r="W17" s="17">
        <f t="shared" si="5"/>
        <v>13</v>
      </c>
      <c r="X17" s="17">
        <f t="shared" si="6"/>
        <v>17</v>
      </c>
      <c r="Y17" s="35"/>
      <c r="Z17" s="33">
        <v>81</v>
      </c>
      <c r="AA17" s="18" t="s">
        <v>72</v>
      </c>
      <c r="AB17" s="18"/>
      <c r="AC17" s="18"/>
      <c r="AD17" s="34"/>
      <c r="IV17" s="3"/>
      <c r="IW17" s="3"/>
      <c r="IX17" s="3"/>
      <c r="IY17" s="3"/>
      <c r="IZ17" s="3"/>
      <c r="JA17" s="3"/>
    </row>
    <row r="18" s="36" customFormat="1" customHeight="1" spans="1:261">
      <c r="A18" s="19" t="s">
        <v>35</v>
      </c>
      <c r="B18" s="19" t="s">
        <v>36</v>
      </c>
      <c r="C18" s="37">
        <v>2024</v>
      </c>
      <c r="D18" s="19" t="s">
        <v>42</v>
      </c>
      <c r="E18" s="19">
        <v>2419110053</v>
      </c>
      <c r="F18" s="19" t="s">
        <v>73</v>
      </c>
      <c r="G18" s="37">
        <v>90</v>
      </c>
      <c r="H18" s="37">
        <v>0.6</v>
      </c>
      <c r="I18" s="37">
        <f t="shared" si="1"/>
        <v>90.6</v>
      </c>
      <c r="J18" s="39">
        <v>78.4107142857143</v>
      </c>
      <c r="K18" s="37">
        <v>2</v>
      </c>
      <c r="L18" s="37">
        <f t="shared" si="2"/>
        <v>80.4107142857143</v>
      </c>
      <c r="M18" s="39">
        <v>89</v>
      </c>
      <c r="N18" s="37">
        <v>2</v>
      </c>
      <c r="O18" s="37">
        <f t="shared" si="3"/>
        <v>91</v>
      </c>
      <c r="P18" s="37">
        <v>58.8</v>
      </c>
      <c r="Q18" s="39">
        <v>2.5</v>
      </c>
      <c r="R18" s="39">
        <v>61.3</v>
      </c>
      <c r="S18" s="37">
        <v>58.4</v>
      </c>
      <c r="T18" s="39">
        <v>15</v>
      </c>
      <c r="U18" s="39">
        <v>73.4</v>
      </c>
      <c r="V18" s="40">
        <f t="shared" si="4"/>
        <v>80.6530357142857</v>
      </c>
      <c r="W18" s="19">
        <f t="shared" si="5"/>
        <v>14</v>
      </c>
      <c r="X18" s="19">
        <f t="shared" si="6"/>
        <v>19</v>
      </c>
      <c r="Y18" s="41" t="s">
        <v>61</v>
      </c>
      <c r="Z18" s="42">
        <v>81</v>
      </c>
      <c r="AA18" s="37" t="s">
        <v>62</v>
      </c>
      <c r="AB18" s="37"/>
      <c r="AC18" s="37"/>
      <c r="AD18" s="43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  <c r="GN18" s="44"/>
      <c r="GO18" s="44"/>
      <c r="GP18" s="44"/>
      <c r="GQ18" s="44"/>
      <c r="GR18" s="44"/>
      <c r="GS18" s="44"/>
      <c r="GT18" s="44"/>
      <c r="GU18" s="44"/>
      <c r="GV18" s="44"/>
      <c r="GW18" s="44"/>
      <c r="GX18" s="44"/>
      <c r="GY18" s="44"/>
      <c r="GZ18" s="44"/>
      <c r="HA18" s="44"/>
      <c r="HB18" s="44"/>
      <c r="HC18" s="44"/>
      <c r="HD18" s="44"/>
      <c r="HE18" s="44"/>
      <c r="HF18" s="44"/>
      <c r="HG18" s="44"/>
      <c r="HH18" s="44"/>
      <c r="HI18" s="44"/>
      <c r="HJ18" s="44"/>
      <c r="HK18" s="44"/>
      <c r="HL18" s="44"/>
      <c r="HM18" s="44"/>
      <c r="HN18" s="44"/>
      <c r="HO18" s="44"/>
      <c r="HP18" s="44"/>
      <c r="HQ18" s="44"/>
      <c r="HR18" s="44"/>
      <c r="HS18" s="44"/>
      <c r="HT18" s="44"/>
      <c r="HU18" s="44"/>
      <c r="HV18" s="44"/>
      <c r="HW18" s="44"/>
      <c r="HX18" s="44"/>
      <c r="HY18" s="44"/>
      <c r="HZ18" s="44"/>
      <c r="IA18" s="44"/>
      <c r="IB18" s="44"/>
      <c r="IC18" s="44"/>
      <c r="ID18" s="44"/>
      <c r="IE18" s="44"/>
      <c r="IF18" s="44"/>
      <c r="IG18" s="44"/>
      <c r="IH18" s="44"/>
      <c r="II18" s="44"/>
      <c r="IJ18" s="44"/>
      <c r="IK18" s="44"/>
      <c r="IL18" s="44"/>
      <c r="IM18" s="44"/>
      <c r="IN18" s="44"/>
      <c r="IO18" s="44"/>
      <c r="IP18" s="44"/>
      <c r="IQ18" s="44"/>
      <c r="IR18" s="44"/>
      <c r="IS18" s="44"/>
      <c r="IT18" s="44"/>
      <c r="IU18" s="44"/>
      <c r="IV18" s="44"/>
      <c r="IW18" s="44"/>
      <c r="IX18" s="44"/>
      <c r="IY18" s="44"/>
      <c r="IZ18" s="44"/>
      <c r="JA18" s="44"/>
    </row>
    <row r="19" customHeight="1" spans="1:261">
      <c r="A19" s="17" t="s">
        <v>35</v>
      </c>
      <c r="B19" s="17" t="s">
        <v>36</v>
      </c>
      <c r="C19" s="18">
        <v>2024</v>
      </c>
      <c r="D19" s="17" t="s">
        <v>37</v>
      </c>
      <c r="E19" s="17">
        <v>2419110037</v>
      </c>
      <c r="F19" s="19" t="s">
        <v>74</v>
      </c>
      <c r="G19" s="20">
        <v>93</v>
      </c>
      <c r="H19" s="18">
        <v>5.15</v>
      </c>
      <c r="I19" s="18">
        <f t="shared" si="1"/>
        <v>98.15</v>
      </c>
      <c r="J19" s="20">
        <v>78.6964285714286</v>
      </c>
      <c r="K19" s="18"/>
      <c r="L19" s="18">
        <f t="shared" si="2"/>
        <v>78.6964285714286</v>
      </c>
      <c r="M19" s="20">
        <v>100</v>
      </c>
      <c r="N19" s="18"/>
      <c r="O19" s="18">
        <f t="shared" si="3"/>
        <v>100</v>
      </c>
      <c r="P19" s="38">
        <v>58.6</v>
      </c>
      <c r="Q19" s="20">
        <v>2.5</v>
      </c>
      <c r="R19" s="20">
        <v>61.1</v>
      </c>
      <c r="S19" s="38">
        <v>60</v>
      </c>
      <c r="T19" s="20">
        <v>15</v>
      </c>
      <c r="U19" s="20">
        <v>75</v>
      </c>
      <c r="V19" s="27">
        <f t="shared" si="4"/>
        <v>80.6423214285714</v>
      </c>
      <c r="W19" s="17">
        <f t="shared" si="5"/>
        <v>15</v>
      </c>
      <c r="X19" s="17">
        <f t="shared" ref="X19:X26" si="7">RANK(J19,$J$5:$J$85)</f>
        <v>18</v>
      </c>
      <c r="Y19" s="35"/>
      <c r="Z19" s="33">
        <v>81</v>
      </c>
      <c r="AA19" s="18" t="s">
        <v>72</v>
      </c>
      <c r="AB19" s="18"/>
      <c r="AC19" s="18"/>
      <c r="AD19" s="34"/>
      <c r="IV19" s="3"/>
      <c r="IW19" s="3"/>
      <c r="IX19" s="3"/>
      <c r="IY19" s="3"/>
      <c r="IZ19" s="3"/>
      <c r="JA19" s="3"/>
    </row>
    <row r="20" customHeight="1" spans="1:261">
      <c r="A20" s="17" t="s">
        <v>35</v>
      </c>
      <c r="B20" s="17" t="s">
        <v>36</v>
      </c>
      <c r="C20" s="18">
        <v>2024</v>
      </c>
      <c r="D20" s="17" t="s">
        <v>37</v>
      </c>
      <c r="E20" s="17">
        <v>2419110041</v>
      </c>
      <c r="F20" s="19" t="s">
        <v>75</v>
      </c>
      <c r="G20" s="20">
        <v>88.8</v>
      </c>
      <c r="H20" s="18">
        <v>1.7</v>
      </c>
      <c r="I20" s="18">
        <f t="shared" si="1"/>
        <v>90.5</v>
      </c>
      <c r="J20" s="20">
        <v>77.9464285714286</v>
      </c>
      <c r="K20" s="18">
        <v>1.5</v>
      </c>
      <c r="L20" s="18">
        <f t="shared" si="2"/>
        <v>79.4464285714286</v>
      </c>
      <c r="M20" s="20">
        <v>100</v>
      </c>
      <c r="N20" s="18">
        <v>2</v>
      </c>
      <c r="O20" s="18">
        <v>100</v>
      </c>
      <c r="P20" s="38">
        <v>58.4</v>
      </c>
      <c r="Q20" s="20">
        <v>2.5</v>
      </c>
      <c r="R20" s="20">
        <v>60.9</v>
      </c>
      <c r="S20" s="38">
        <v>58.4</v>
      </c>
      <c r="T20" s="20">
        <v>20</v>
      </c>
      <c r="U20" s="20">
        <v>78.4</v>
      </c>
      <c r="V20" s="27">
        <f t="shared" si="4"/>
        <v>80.5998214285714</v>
      </c>
      <c r="W20" s="17">
        <f t="shared" si="5"/>
        <v>16</v>
      </c>
      <c r="X20" s="17">
        <f t="shared" si="7"/>
        <v>24</v>
      </c>
      <c r="Y20" s="35" t="s">
        <v>61</v>
      </c>
      <c r="Z20" s="33">
        <v>81</v>
      </c>
      <c r="AA20" s="18" t="s">
        <v>62</v>
      </c>
      <c r="AB20" s="18"/>
      <c r="AC20" s="18"/>
      <c r="AD20" s="34"/>
      <c r="IV20" s="3"/>
      <c r="IW20" s="3"/>
      <c r="IX20" s="3"/>
      <c r="IY20" s="3"/>
      <c r="IZ20" s="3"/>
      <c r="JA20" s="3"/>
    </row>
    <row r="21" customHeight="1" spans="1:261">
      <c r="A21" s="17" t="s">
        <v>35</v>
      </c>
      <c r="B21" s="17" t="s">
        <v>36</v>
      </c>
      <c r="C21" s="18">
        <v>2024</v>
      </c>
      <c r="D21" s="17" t="s">
        <v>37</v>
      </c>
      <c r="E21" s="17">
        <v>2419110026</v>
      </c>
      <c r="F21" s="19" t="s">
        <v>76</v>
      </c>
      <c r="G21" s="20">
        <v>90.6</v>
      </c>
      <c r="H21" s="18">
        <v>2</v>
      </c>
      <c r="I21" s="18">
        <f t="shared" si="1"/>
        <v>92.6</v>
      </c>
      <c r="J21" s="20">
        <v>78.7962962962963</v>
      </c>
      <c r="K21" s="18"/>
      <c r="L21" s="18">
        <f t="shared" si="2"/>
        <v>78.7962962962963</v>
      </c>
      <c r="M21" s="20">
        <v>90.5</v>
      </c>
      <c r="N21" s="18">
        <v>4</v>
      </c>
      <c r="O21" s="18">
        <f t="shared" si="3"/>
        <v>94.5</v>
      </c>
      <c r="P21" s="38">
        <v>57.4</v>
      </c>
      <c r="Q21" s="20">
        <v>22.5</v>
      </c>
      <c r="R21" s="20">
        <v>79.9</v>
      </c>
      <c r="S21" s="38">
        <v>58.4</v>
      </c>
      <c r="T21" s="20">
        <v>8.97</v>
      </c>
      <c r="U21" s="20">
        <v>67.37</v>
      </c>
      <c r="V21" s="27">
        <f t="shared" si="4"/>
        <v>80.4457222222222</v>
      </c>
      <c r="W21" s="17">
        <f t="shared" si="5"/>
        <v>17</v>
      </c>
      <c r="X21" s="17">
        <f t="shared" si="7"/>
        <v>16</v>
      </c>
      <c r="Y21" s="35" t="s">
        <v>61</v>
      </c>
      <c r="Z21" s="33">
        <v>81</v>
      </c>
      <c r="AA21" s="18" t="s">
        <v>62</v>
      </c>
      <c r="AB21" s="18"/>
      <c r="AC21" s="18"/>
      <c r="AD21" s="34"/>
      <c r="IV21" s="3"/>
      <c r="IW21" s="3"/>
      <c r="IX21" s="3"/>
      <c r="IY21" s="3"/>
      <c r="IZ21" s="3"/>
      <c r="JA21" s="3"/>
    </row>
    <row r="22" customHeight="1" spans="1:261">
      <c r="A22" s="17" t="s">
        <v>35</v>
      </c>
      <c r="B22" s="17" t="s">
        <v>36</v>
      </c>
      <c r="C22" s="18">
        <v>2024</v>
      </c>
      <c r="D22" s="17" t="s">
        <v>50</v>
      </c>
      <c r="E22" s="17">
        <v>2419110004</v>
      </c>
      <c r="F22" s="19" t="s">
        <v>77</v>
      </c>
      <c r="G22" s="18">
        <v>91.8</v>
      </c>
      <c r="H22" s="18">
        <v>1.7</v>
      </c>
      <c r="I22" s="18">
        <f t="shared" si="1"/>
        <v>93.5</v>
      </c>
      <c r="J22" s="20">
        <v>79.6964285714286</v>
      </c>
      <c r="K22" s="18"/>
      <c r="L22" s="18">
        <f t="shared" si="2"/>
        <v>79.6964285714286</v>
      </c>
      <c r="M22" s="20">
        <v>92</v>
      </c>
      <c r="N22" s="18">
        <v>2</v>
      </c>
      <c r="O22" s="18">
        <f t="shared" si="3"/>
        <v>94</v>
      </c>
      <c r="P22" s="18">
        <v>58.8</v>
      </c>
      <c r="Q22" s="20">
        <v>12.5</v>
      </c>
      <c r="R22" s="20">
        <v>71.3</v>
      </c>
      <c r="S22" s="18">
        <v>59.2</v>
      </c>
      <c r="T22" s="20"/>
      <c r="U22" s="20">
        <v>59.2</v>
      </c>
      <c r="V22" s="27">
        <f t="shared" si="4"/>
        <v>80.3473214285714</v>
      </c>
      <c r="W22" s="17">
        <f t="shared" si="5"/>
        <v>18</v>
      </c>
      <c r="X22" s="17">
        <f t="shared" si="7"/>
        <v>9</v>
      </c>
      <c r="Y22" s="35"/>
      <c r="Z22" s="33">
        <v>81</v>
      </c>
      <c r="AA22" s="18" t="s">
        <v>72</v>
      </c>
      <c r="AB22" s="18"/>
      <c r="AC22" s="18"/>
      <c r="AD22" s="34"/>
      <c r="IV22" s="3"/>
      <c r="IW22" s="3"/>
      <c r="IX22" s="3"/>
      <c r="IY22" s="3"/>
      <c r="IZ22" s="3"/>
      <c r="JA22" s="3"/>
    </row>
    <row r="23" customHeight="1" spans="1:261">
      <c r="A23" s="17" t="s">
        <v>35</v>
      </c>
      <c r="B23" s="17" t="s">
        <v>36</v>
      </c>
      <c r="C23" s="18">
        <v>2024</v>
      </c>
      <c r="D23" s="17" t="s">
        <v>44</v>
      </c>
      <c r="E23" s="17">
        <v>2419110076</v>
      </c>
      <c r="F23" s="19" t="s">
        <v>78</v>
      </c>
      <c r="G23" s="18">
        <v>92.4</v>
      </c>
      <c r="H23" s="18">
        <v>1.7</v>
      </c>
      <c r="I23" s="18">
        <f t="shared" si="1"/>
        <v>94.1</v>
      </c>
      <c r="J23" s="20">
        <v>78.2142857142857</v>
      </c>
      <c r="K23" s="18"/>
      <c r="L23" s="18">
        <f t="shared" si="2"/>
        <v>78.2142857142857</v>
      </c>
      <c r="M23" s="20">
        <v>100</v>
      </c>
      <c r="N23" s="18">
        <v>4</v>
      </c>
      <c r="O23" s="18">
        <v>100</v>
      </c>
      <c r="P23" s="18">
        <v>59.6</v>
      </c>
      <c r="Q23" s="20">
        <v>2.5</v>
      </c>
      <c r="R23" s="20">
        <v>62.1</v>
      </c>
      <c r="S23" s="18">
        <v>59.2</v>
      </c>
      <c r="T23" s="20">
        <v>20</v>
      </c>
      <c r="U23" s="20">
        <v>79.2</v>
      </c>
      <c r="V23" s="27">
        <f t="shared" si="4"/>
        <v>80.1357142857143</v>
      </c>
      <c r="W23" s="17">
        <f t="shared" si="5"/>
        <v>19</v>
      </c>
      <c r="X23" s="17">
        <f t="shared" si="7"/>
        <v>21</v>
      </c>
      <c r="Y23" s="35"/>
      <c r="Z23" s="33">
        <v>81</v>
      </c>
      <c r="AA23" s="18" t="s">
        <v>72</v>
      </c>
      <c r="AB23" s="18"/>
      <c r="AC23" s="18"/>
      <c r="AD23" s="34"/>
      <c r="IV23" s="3"/>
      <c r="IW23" s="3"/>
      <c r="IX23" s="3"/>
      <c r="IY23" s="3"/>
      <c r="IZ23" s="3"/>
      <c r="JA23" s="3"/>
    </row>
    <row r="24" s="36" customFormat="1" customHeight="1" spans="1:261">
      <c r="A24" s="19" t="s">
        <v>35</v>
      </c>
      <c r="B24" s="19" t="s">
        <v>36</v>
      </c>
      <c r="C24" s="37">
        <v>2024</v>
      </c>
      <c r="D24" s="19" t="s">
        <v>42</v>
      </c>
      <c r="E24" s="19">
        <v>2419110072</v>
      </c>
      <c r="F24" s="19" t="s">
        <v>79</v>
      </c>
      <c r="G24" s="37">
        <v>88.8</v>
      </c>
      <c r="H24" s="37">
        <v>1.5</v>
      </c>
      <c r="I24" s="37">
        <f t="shared" si="1"/>
        <v>90.3</v>
      </c>
      <c r="J24" s="39">
        <v>79.6607142857143</v>
      </c>
      <c r="K24" s="37"/>
      <c r="L24" s="37">
        <f t="shared" si="2"/>
        <v>79.6607142857143</v>
      </c>
      <c r="M24" s="39">
        <v>96</v>
      </c>
      <c r="N24" s="37">
        <v>2</v>
      </c>
      <c r="O24" s="37">
        <f t="shared" si="3"/>
        <v>98</v>
      </c>
      <c r="P24" s="37">
        <v>58</v>
      </c>
      <c r="Q24" s="39">
        <v>2.5</v>
      </c>
      <c r="R24" s="39">
        <v>60.5</v>
      </c>
      <c r="S24" s="37">
        <v>58.4</v>
      </c>
      <c r="T24" s="39">
        <v>10</v>
      </c>
      <c r="U24" s="39">
        <v>68.4</v>
      </c>
      <c r="V24" s="40">
        <f t="shared" si="4"/>
        <v>80.1205357142857</v>
      </c>
      <c r="W24" s="19">
        <f t="shared" si="5"/>
        <v>20</v>
      </c>
      <c r="X24" s="19">
        <f t="shared" si="7"/>
        <v>10</v>
      </c>
      <c r="Y24" s="41" t="s">
        <v>61</v>
      </c>
      <c r="Z24" s="42">
        <v>81</v>
      </c>
      <c r="AA24" s="37" t="s">
        <v>62</v>
      </c>
      <c r="AB24" s="37"/>
      <c r="AC24" s="37"/>
      <c r="AD24" s="43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</row>
    <row r="25" s="36" customFormat="1" customHeight="1" spans="1:261">
      <c r="A25" s="19" t="s">
        <v>35</v>
      </c>
      <c r="B25" s="19" t="s">
        <v>36</v>
      </c>
      <c r="C25" s="37">
        <v>2024</v>
      </c>
      <c r="D25" s="19" t="s">
        <v>44</v>
      </c>
      <c r="E25" s="19">
        <v>2419110087</v>
      </c>
      <c r="F25" s="19" t="s">
        <v>80</v>
      </c>
      <c r="G25" s="37">
        <v>91.2</v>
      </c>
      <c r="H25" s="37">
        <v>1.6</v>
      </c>
      <c r="I25" s="37">
        <f t="shared" si="1"/>
        <v>92.8</v>
      </c>
      <c r="J25" s="39">
        <v>76.946</v>
      </c>
      <c r="K25" s="37">
        <v>2</v>
      </c>
      <c r="L25" s="37">
        <f t="shared" si="2"/>
        <v>78.946</v>
      </c>
      <c r="M25" s="39">
        <v>91</v>
      </c>
      <c r="N25" s="37">
        <v>4</v>
      </c>
      <c r="O25" s="37">
        <f t="shared" si="3"/>
        <v>95</v>
      </c>
      <c r="P25" s="37">
        <v>58.8</v>
      </c>
      <c r="Q25" s="39">
        <v>2.5</v>
      </c>
      <c r="R25" s="39">
        <v>61.3</v>
      </c>
      <c r="S25" s="37">
        <v>59.2</v>
      </c>
      <c r="T25" s="39">
        <v>15</v>
      </c>
      <c r="U25" s="39">
        <v>74.2</v>
      </c>
      <c r="V25" s="40">
        <f t="shared" si="4"/>
        <v>80.0145</v>
      </c>
      <c r="W25" s="19">
        <f t="shared" si="5"/>
        <v>21</v>
      </c>
      <c r="X25" s="19">
        <f t="shared" si="7"/>
        <v>30</v>
      </c>
      <c r="Y25" s="41" t="s">
        <v>61</v>
      </c>
      <c r="Z25" s="42">
        <v>81</v>
      </c>
      <c r="AA25" s="37" t="s">
        <v>62</v>
      </c>
      <c r="AB25" s="37"/>
      <c r="AC25" s="37"/>
      <c r="AD25" s="43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</row>
    <row r="26" customHeight="1" spans="1:261">
      <c r="A26" s="17" t="s">
        <v>35</v>
      </c>
      <c r="B26" s="17" t="s">
        <v>36</v>
      </c>
      <c r="C26" s="18">
        <v>2024</v>
      </c>
      <c r="D26" s="17" t="s">
        <v>44</v>
      </c>
      <c r="E26" s="17">
        <v>2419110091</v>
      </c>
      <c r="F26" s="19" t="s">
        <v>81</v>
      </c>
      <c r="G26" s="18">
        <v>87.4</v>
      </c>
      <c r="H26" s="18">
        <v>0.5</v>
      </c>
      <c r="I26" s="18">
        <f t="shared" si="1"/>
        <v>87.9</v>
      </c>
      <c r="J26" s="20">
        <v>79.2321428571429</v>
      </c>
      <c r="K26" s="18">
        <v>2</v>
      </c>
      <c r="L26" s="18">
        <f t="shared" si="2"/>
        <v>81.2321428571429</v>
      </c>
      <c r="M26" s="20">
        <v>86.5</v>
      </c>
      <c r="N26" s="18">
        <v>1</v>
      </c>
      <c r="O26" s="18">
        <f t="shared" si="3"/>
        <v>87.5</v>
      </c>
      <c r="P26" s="18">
        <v>57.4</v>
      </c>
      <c r="Q26" s="20">
        <v>2.5</v>
      </c>
      <c r="R26" s="20">
        <v>59.9</v>
      </c>
      <c r="S26" s="18">
        <v>57.4</v>
      </c>
      <c r="T26" s="20"/>
      <c r="U26" s="20">
        <v>57.4</v>
      </c>
      <c r="V26" s="27">
        <f t="shared" si="4"/>
        <v>79.9541071428572</v>
      </c>
      <c r="W26" s="17">
        <f t="shared" si="5"/>
        <v>22</v>
      </c>
      <c r="X26" s="17">
        <f t="shared" si="7"/>
        <v>13</v>
      </c>
      <c r="Y26" s="35"/>
      <c r="Z26" s="33">
        <v>81</v>
      </c>
      <c r="AA26" s="18" t="s">
        <v>72</v>
      </c>
      <c r="AB26" s="18"/>
      <c r="AC26" s="18"/>
      <c r="AD26" s="34"/>
      <c r="IV26" s="3"/>
      <c r="IW26" s="3"/>
      <c r="IX26" s="3"/>
      <c r="IY26" s="3"/>
      <c r="IZ26" s="3"/>
      <c r="JA26" s="3"/>
    </row>
    <row r="27" customHeight="1" spans="1:261">
      <c r="A27" s="17" t="s">
        <v>35</v>
      </c>
      <c r="B27" s="17" t="s">
        <v>36</v>
      </c>
      <c r="C27" s="18">
        <v>2024</v>
      </c>
      <c r="D27" s="17" t="s">
        <v>37</v>
      </c>
      <c r="E27" s="17">
        <v>2419110048</v>
      </c>
      <c r="F27" s="19" t="s">
        <v>82</v>
      </c>
      <c r="G27" s="20">
        <v>92.4</v>
      </c>
      <c r="H27" s="18">
        <v>2</v>
      </c>
      <c r="I27" s="18">
        <f t="shared" si="1"/>
        <v>94.4</v>
      </c>
      <c r="J27" s="20">
        <v>76.375</v>
      </c>
      <c r="K27" s="18">
        <v>1.5</v>
      </c>
      <c r="L27" s="18">
        <f t="shared" si="2"/>
        <v>77.875</v>
      </c>
      <c r="M27" s="20">
        <v>100</v>
      </c>
      <c r="N27" s="18"/>
      <c r="O27" s="18">
        <f t="shared" si="3"/>
        <v>100</v>
      </c>
      <c r="P27" s="38">
        <v>58.8</v>
      </c>
      <c r="Q27" s="20">
        <v>2.5</v>
      </c>
      <c r="R27" s="20">
        <v>61.3</v>
      </c>
      <c r="S27" s="38">
        <v>58.2</v>
      </c>
      <c r="T27" s="20">
        <v>20</v>
      </c>
      <c r="U27" s="20">
        <v>78.2</v>
      </c>
      <c r="V27" s="27">
        <f t="shared" si="4"/>
        <v>79.82125</v>
      </c>
      <c r="W27" s="17">
        <f t="shared" si="5"/>
        <v>23</v>
      </c>
      <c r="X27" s="17">
        <f t="shared" ref="X27:X33" si="8">RANK(J27,$J$5:$J$85)</f>
        <v>34</v>
      </c>
      <c r="Y27" s="35"/>
      <c r="Z27" s="33">
        <v>81</v>
      </c>
      <c r="AA27" s="18" t="s">
        <v>72</v>
      </c>
      <c r="AB27" s="18"/>
      <c r="AC27" s="18"/>
      <c r="AD27" s="34"/>
      <c r="IV27" s="3"/>
      <c r="IW27" s="3"/>
      <c r="IX27" s="3"/>
      <c r="IY27" s="3"/>
      <c r="IZ27" s="3"/>
      <c r="JA27" s="3"/>
    </row>
    <row r="28" customHeight="1" spans="1:261">
      <c r="A28" s="17" t="s">
        <v>35</v>
      </c>
      <c r="B28" s="17" t="s">
        <v>36</v>
      </c>
      <c r="C28" s="18">
        <v>2024</v>
      </c>
      <c r="D28" s="17" t="s">
        <v>50</v>
      </c>
      <c r="E28" s="17">
        <v>2419110019</v>
      </c>
      <c r="F28" s="19" t="s">
        <v>83</v>
      </c>
      <c r="G28" s="18">
        <v>91.8</v>
      </c>
      <c r="H28" s="18">
        <v>1.85</v>
      </c>
      <c r="I28" s="18">
        <f t="shared" si="1"/>
        <v>93.65</v>
      </c>
      <c r="J28" s="20">
        <v>79.6428571428571</v>
      </c>
      <c r="K28" s="18"/>
      <c r="L28" s="18">
        <f t="shared" si="2"/>
        <v>79.6428571428571</v>
      </c>
      <c r="M28" s="20">
        <v>91</v>
      </c>
      <c r="N28" s="18"/>
      <c r="O28" s="18">
        <f t="shared" si="3"/>
        <v>91</v>
      </c>
      <c r="P28" s="18">
        <v>58.4</v>
      </c>
      <c r="Q28" s="20">
        <v>2.5</v>
      </c>
      <c r="R28" s="20">
        <v>60.9</v>
      </c>
      <c r="S28" s="18">
        <v>58.4</v>
      </c>
      <c r="T28" s="20"/>
      <c r="U28" s="20">
        <v>58.4</v>
      </c>
      <c r="V28" s="27">
        <f t="shared" si="4"/>
        <v>79.6121428571428</v>
      </c>
      <c r="W28" s="17">
        <f t="shared" si="5"/>
        <v>24</v>
      </c>
      <c r="X28" s="17">
        <f t="shared" si="8"/>
        <v>11</v>
      </c>
      <c r="Y28" s="35"/>
      <c r="Z28" s="33">
        <v>81</v>
      </c>
      <c r="AA28" s="18" t="s">
        <v>72</v>
      </c>
      <c r="AB28" s="18"/>
      <c r="AC28" s="18"/>
      <c r="AD28" s="34"/>
      <c r="IV28" s="3"/>
      <c r="IW28" s="3"/>
      <c r="IX28" s="3"/>
      <c r="IY28" s="3"/>
      <c r="IZ28" s="3"/>
      <c r="JA28" s="3"/>
    </row>
    <row r="29" customHeight="1" spans="1:261">
      <c r="A29" s="17" t="s">
        <v>35</v>
      </c>
      <c r="B29" s="17" t="s">
        <v>36</v>
      </c>
      <c r="C29" s="18">
        <v>2024</v>
      </c>
      <c r="D29" s="17" t="s">
        <v>42</v>
      </c>
      <c r="E29" s="17">
        <v>2419110052</v>
      </c>
      <c r="F29" s="19" t="s">
        <v>84</v>
      </c>
      <c r="G29" s="18">
        <v>92.4</v>
      </c>
      <c r="H29" s="18">
        <v>1.05</v>
      </c>
      <c r="I29" s="18">
        <f t="shared" si="1"/>
        <v>93.45</v>
      </c>
      <c r="J29" s="20">
        <v>77.1785714285714</v>
      </c>
      <c r="K29" s="18"/>
      <c r="L29" s="18">
        <f t="shared" si="2"/>
        <v>77.1785714285714</v>
      </c>
      <c r="M29" s="20">
        <v>99</v>
      </c>
      <c r="N29" s="18"/>
      <c r="O29" s="18">
        <f t="shared" si="3"/>
        <v>99</v>
      </c>
      <c r="P29" s="18">
        <v>59.2</v>
      </c>
      <c r="Q29" s="20">
        <v>22.5</v>
      </c>
      <c r="R29" s="20">
        <v>81.7</v>
      </c>
      <c r="S29" s="18">
        <v>59.6</v>
      </c>
      <c r="T29" s="20">
        <v>5</v>
      </c>
      <c r="U29" s="20">
        <v>64.6</v>
      </c>
      <c r="V29" s="27">
        <f t="shared" si="4"/>
        <v>79.4939285714286</v>
      </c>
      <c r="W29" s="17">
        <f t="shared" si="5"/>
        <v>25</v>
      </c>
      <c r="X29" s="17">
        <f t="shared" si="8"/>
        <v>28</v>
      </c>
      <c r="Y29" s="35" t="s">
        <v>61</v>
      </c>
      <c r="Z29" s="33">
        <v>81</v>
      </c>
      <c r="AA29" s="18" t="s">
        <v>62</v>
      </c>
      <c r="AB29" s="18"/>
      <c r="AC29" s="18"/>
      <c r="AD29" s="34"/>
      <c r="IV29" s="3"/>
      <c r="IW29" s="3"/>
      <c r="IX29" s="3"/>
      <c r="IY29" s="3"/>
      <c r="IZ29" s="3"/>
      <c r="JA29" s="3"/>
    </row>
    <row r="30" customHeight="1" spans="1:261">
      <c r="A30" s="17" t="s">
        <v>35</v>
      </c>
      <c r="B30" s="17" t="s">
        <v>36</v>
      </c>
      <c r="C30" s="18">
        <v>2024</v>
      </c>
      <c r="D30" s="17" t="s">
        <v>37</v>
      </c>
      <c r="E30" s="17">
        <v>2419110038</v>
      </c>
      <c r="F30" s="19" t="s">
        <v>85</v>
      </c>
      <c r="G30" s="20">
        <v>89.4</v>
      </c>
      <c r="H30" s="18">
        <v>3.25</v>
      </c>
      <c r="I30" s="18">
        <f t="shared" si="1"/>
        <v>92.65</v>
      </c>
      <c r="J30" s="20">
        <v>75.9821428571429</v>
      </c>
      <c r="K30" s="18">
        <v>1.5</v>
      </c>
      <c r="L30" s="18">
        <f t="shared" si="2"/>
        <v>77.4821428571429</v>
      </c>
      <c r="M30" s="20">
        <v>92</v>
      </c>
      <c r="N30" s="18">
        <v>2</v>
      </c>
      <c r="O30" s="18">
        <f t="shared" si="3"/>
        <v>94</v>
      </c>
      <c r="P30" s="38">
        <v>57.4</v>
      </c>
      <c r="Q30" s="20">
        <v>12.5</v>
      </c>
      <c r="R30" s="20">
        <v>69.9</v>
      </c>
      <c r="S30" s="38">
        <v>57.4</v>
      </c>
      <c r="T30" s="20">
        <v>20</v>
      </c>
      <c r="U30" s="20">
        <v>77.4</v>
      </c>
      <c r="V30" s="27">
        <f t="shared" si="4"/>
        <v>79.4416071428572</v>
      </c>
      <c r="W30" s="17">
        <f t="shared" si="5"/>
        <v>26</v>
      </c>
      <c r="X30" s="17">
        <f t="shared" si="8"/>
        <v>42</v>
      </c>
      <c r="Y30" s="35" t="s">
        <v>61</v>
      </c>
      <c r="Z30" s="33">
        <v>81</v>
      </c>
      <c r="AA30" s="18" t="s">
        <v>62</v>
      </c>
      <c r="AB30" s="18"/>
      <c r="AC30" s="18"/>
      <c r="AD30" s="34"/>
      <c r="IV30" s="3"/>
      <c r="IW30" s="3"/>
      <c r="IX30" s="3"/>
      <c r="IY30" s="3"/>
      <c r="IZ30" s="3"/>
      <c r="JA30" s="3"/>
    </row>
    <row r="31" customHeight="1" spans="1:261">
      <c r="A31" s="17" t="s">
        <v>35</v>
      </c>
      <c r="B31" s="17" t="s">
        <v>36</v>
      </c>
      <c r="C31" s="18">
        <v>2024</v>
      </c>
      <c r="D31" s="17" t="s">
        <v>50</v>
      </c>
      <c r="E31" s="17">
        <v>2419110022</v>
      </c>
      <c r="F31" s="19" t="s">
        <v>86</v>
      </c>
      <c r="G31" s="18">
        <v>90</v>
      </c>
      <c r="H31" s="18">
        <v>0.9</v>
      </c>
      <c r="I31" s="18">
        <f t="shared" si="1"/>
        <v>90.9</v>
      </c>
      <c r="J31" s="20">
        <v>79.2142857142857</v>
      </c>
      <c r="K31" s="18"/>
      <c r="L31" s="18">
        <f t="shared" si="2"/>
        <v>79.2142857142857</v>
      </c>
      <c r="M31" s="20">
        <v>100</v>
      </c>
      <c r="N31" s="18"/>
      <c r="O31" s="18">
        <f t="shared" si="3"/>
        <v>100</v>
      </c>
      <c r="P31" s="18">
        <v>57.4</v>
      </c>
      <c r="Q31" s="20">
        <v>2.5</v>
      </c>
      <c r="R31" s="20">
        <v>59.9</v>
      </c>
      <c r="S31" s="18">
        <v>58</v>
      </c>
      <c r="T31" s="20"/>
      <c r="U31" s="20">
        <v>58</v>
      </c>
      <c r="V31" s="27">
        <f t="shared" si="4"/>
        <v>79.3957142857143</v>
      </c>
      <c r="W31" s="17">
        <f t="shared" si="5"/>
        <v>27</v>
      </c>
      <c r="X31" s="17">
        <f t="shared" si="8"/>
        <v>14</v>
      </c>
      <c r="Y31" s="35"/>
      <c r="Z31" s="33">
        <v>81</v>
      </c>
      <c r="AA31" s="18" t="s">
        <v>72</v>
      </c>
      <c r="AB31" s="18"/>
      <c r="AC31" s="18"/>
      <c r="AD31" s="34"/>
      <c r="IV31" s="3"/>
      <c r="IW31" s="3"/>
      <c r="IX31" s="3"/>
      <c r="IY31" s="3"/>
      <c r="IZ31" s="3"/>
      <c r="JA31" s="3"/>
    </row>
    <row r="32" customHeight="1" spans="1:261">
      <c r="A32" s="17" t="s">
        <v>35</v>
      </c>
      <c r="B32" s="17" t="s">
        <v>36</v>
      </c>
      <c r="C32" s="18">
        <v>2024</v>
      </c>
      <c r="D32" s="17" t="s">
        <v>37</v>
      </c>
      <c r="E32" s="17">
        <v>2419110033</v>
      </c>
      <c r="F32" s="19" t="s">
        <v>87</v>
      </c>
      <c r="G32" s="20">
        <v>87</v>
      </c>
      <c r="H32" s="18">
        <v>3.1</v>
      </c>
      <c r="I32" s="18">
        <f t="shared" si="1"/>
        <v>90.1</v>
      </c>
      <c r="J32" s="20">
        <v>79.3214285714286</v>
      </c>
      <c r="K32" s="18">
        <v>1.5</v>
      </c>
      <c r="L32" s="18">
        <f t="shared" si="2"/>
        <v>80.8214285714286</v>
      </c>
      <c r="M32" s="20">
        <v>70</v>
      </c>
      <c r="N32" s="18"/>
      <c r="O32" s="18">
        <f t="shared" si="3"/>
        <v>70</v>
      </c>
      <c r="P32" s="38">
        <v>58.4</v>
      </c>
      <c r="Q32" s="20">
        <v>2.5</v>
      </c>
      <c r="R32" s="20">
        <v>60.9</v>
      </c>
      <c r="S32" s="38">
        <v>58</v>
      </c>
      <c r="T32" s="20">
        <v>5</v>
      </c>
      <c r="U32" s="20">
        <v>63</v>
      </c>
      <c r="V32" s="27">
        <f t="shared" si="4"/>
        <v>79.3210714285715</v>
      </c>
      <c r="W32" s="17">
        <f t="shared" si="5"/>
        <v>28</v>
      </c>
      <c r="X32" s="17">
        <f t="shared" si="8"/>
        <v>12</v>
      </c>
      <c r="Y32" s="35"/>
      <c r="Z32" s="33">
        <v>81</v>
      </c>
      <c r="AA32" s="18" t="s">
        <v>72</v>
      </c>
      <c r="AB32" s="18"/>
      <c r="AC32" s="18"/>
      <c r="AD32" s="34"/>
      <c r="IV32" s="3"/>
      <c r="IW32" s="3"/>
      <c r="IX32" s="3"/>
      <c r="IY32" s="3"/>
      <c r="IZ32" s="3"/>
      <c r="JA32" s="3"/>
    </row>
    <row r="33" customHeight="1" spans="1:261">
      <c r="A33" s="17" t="s">
        <v>35</v>
      </c>
      <c r="B33" s="17" t="s">
        <v>36</v>
      </c>
      <c r="C33" s="18">
        <v>2024</v>
      </c>
      <c r="D33" s="17" t="s">
        <v>44</v>
      </c>
      <c r="E33" s="17">
        <v>2419110085</v>
      </c>
      <c r="F33" s="19" t="s">
        <v>88</v>
      </c>
      <c r="G33" s="18">
        <v>91.2</v>
      </c>
      <c r="H33" s="18">
        <v>3.2</v>
      </c>
      <c r="I33" s="18">
        <f t="shared" si="1"/>
        <v>94.4</v>
      </c>
      <c r="J33" s="20">
        <v>76.1964285714286</v>
      </c>
      <c r="K33" s="18"/>
      <c r="L33" s="18">
        <f t="shared" si="2"/>
        <v>76.1964285714286</v>
      </c>
      <c r="M33" s="20">
        <v>100</v>
      </c>
      <c r="N33" s="18">
        <v>1</v>
      </c>
      <c r="O33" s="18">
        <v>100</v>
      </c>
      <c r="P33" s="18">
        <v>58.4</v>
      </c>
      <c r="Q33" s="20">
        <v>15</v>
      </c>
      <c r="R33" s="20">
        <v>73.4</v>
      </c>
      <c r="S33" s="18">
        <v>58.8</v>
      </c>
      <c r="T33" s="20">
        <v>18</v>
      </c>
      <c r="U33" s="20">
        <v>76.8</v>
      </c>
      <c r="V33" s="27">
        <f t="shared" si="4"/>
        <v>79.0973214285714</v>
      </c>
      <c r="W33" s="17">
        <f t="shared" si="5"/>
        <v>29</v>
      </c>
      <c r="X33" s="17">
        <f t="shared" si="8"/>
        <v>37</v>
      </c>
      <c r="Y33" s="35" t="s">
        <v>61</v>
      </c>
      <c r="Z33" s="33">
        <v>81</v>
      </c>
      <c r="AA33" s="18" t="s">
        <v>62</v>
      </c>
      <c r="AB33" s="18"/>
      <c r="AC33" s="18"/>
      <c r="AD33" s="34"/>
      <c r="IV33" s="3"/>
      <c r="IW33" s="3"/>
      <c r="IX33" s="3"/>
      <c r="IY33" s="3"/>
      <c r="IZ33" s="3"/>
      <c r="JA33" s="3"/>
    </row>
    <row r="34" customHeight="1" spans="1:261">
      <c r="A34" s="17" t="s">
        <v>35</v>
      </c>
      <c r="B34" s="17" t="s">
        <v>36</v>
      </c>
      <c r="C34" s="18">
        <v>2024</v>
      </c>
      <c r="D34" s="17" t="s">
        <v>42</v>
      </c>
      <c r="E34" s="17">
        <v>2419110067</v>
      </c>
      <c r="F34" s="19" t="s">
        <v>89</v>
      </c>
      <c r="G34" s="18">
        <v>90.6</v>
      </c>
      <c r="H34" s="18">
        <v>4.7</v>
      </c>
      <c r="I34" s="18">
        <f t="shared" si="1"/>
        <v>95.3</v>
      </c>
      <c r="J34" s="20">
        <v>78.3214285714286</v>
      </c>
      <c r="K34" s="18"/>
      <c r="L34" s="18">
        <f t="shared" si="2"/>
        <v>78.3214285714286</v>
      </c>
      <c r="M34" s="20">
        <v>90</v>
      </c>
      <c r="N34" s="18">
        <v>4</v>
      </c>
      <c r="O34" s="18">
        <f t="shared" si="3"/>
        <v>94</v>
      </c>
      <c r="P34" s="18">
        <v>58.2</v>
      </c>
      <c r="Q34" s="20">
        <v>2.5</v>
      </c>
      <c r="R34" s="20">
        <v>60.7</v>
      </c>
      <c r="S34" s="18">
        <v>58.2</v>
      </c>
      <c r="T34" s="20"/>
      <c r="U34" s="20">
        <v>58.2</v>
      </c>
      <c r="V34" s="27">
        <f t="shared" si="4"/>
        <v>78.9160714285714</v>
      </c>
      <c r="W34" s="17">
        <f t="shared" si="5"/>
        <v>30</v>
      </c>
      <c r="X34" s="17">
        <f t="shared" ref="X34:X45" si="9">RANK(J34,$J$5:$J$85)</f>
        <v>20</v>
      </c>
      <c r="Y34" s="35"/>
      <c r="Z34" s="33">
        <v>81</v>
      </c>
      <c r="AA34" s="18" t="s">
        <v>72</v>
      </c>
      <c r="AB34" s="18"/>
      <c r="AC34" s="18"/>
      <c r="AD34" s="34"/>
      <c r="IV34" s="3"/>
      <c r="IW34" s="3"/>
      <c r="IX34" s="3"/>
      <c r="IY34" s="3"/>
      <c r="IZ34" s="3"/>
      <c r="JA34" s="3"/>
    </row>
    <row r="35" customHeight="1" spans="1:261">
      <c r="A35" s="17" t="s">
        <v>35</v>
      </c>
      <c r="B35" s="17" t="s">
        <v>36</v>
      </c>
      <c r="C35" s="18">
        <v>2024</v>
      </c>
      <c r="D35" s="17" t="s">
        <v>50</v>
      </c>
      <c r="E35" s="17">
        <v>2419110009</v>
      </c>
      <c r="F35" s="19" t="s">
        <v>90</v>
      </c>
      <c r="G35" s="18">
        <v>92.4</v>
      </c>
      <c r="H35" s="18">
        <v>1.4</v>
      </c>
      <c r="I35" s="18">
        <f t="shared" si="1"/>
        <v>93.8</v>
      </c>
      <c r="J35" s="20">
        <v>77.5714285714286</v>
      </c>
      <c r="K35" s="18"/>
      <c r="L35" s="18">
        <f t="shared" si="2"/>
        <v>77.5714285714286</v>
      </c>
      <c r="M35" s="20">
        <v>100</v>
      </c>
      <c r="N35" s="18">
        <v>3</v>
      </c>
      <c r="O35" s="18">
        <v>100</v>
      </c>
      <c r="P35" s="18">
        <v>58.8</v>
      </c>
      <c r="Q35" s="20">
        <v>2.5</v>
      </c>
      <c r="R35" s="20">
        <v>61.3</v>
      </c>
      <c r="S35" s="18">
        <v>59.6</v>
      </c>
      <c r="T35" s="20">
        <v>5</v>
      </c>
      <c r="U35" s="20">
        <v>64.6</v>
      </c>
      <c r="V35" s="27">
        <f t="shared" si="4"/>
        <v>78.8535714285714</v>
      </c>
      <c r="W35" s="17">
        <f t="shared" si="5"/>
        <v>31</v>
      </c>
      <c r="X35" s="17">
        <f t="shared" si="9"/>
        <v>26</v>
      </c>
      <c r="Y35" s="35"/>
      <c r="Z35" s="33">
        <v>81</v>
      </c>
      <c r="AA35" s="18" t="s">
        <v>72</v>
      </c>
      <c r="AB35" s="18"/>
      <c r="AC35" s="18"/>
      <c r="AD35" s="34"/>
      <c r="IV35" s="3"/>
      <c r="IW35" s="3"/>
      <c r="IX35" s="3"/>
      <c r="IY35" s="3"/>
      <c r="IZ35" s="3"/>
      <c r="JA35" s="3"/>
    </row>
    <row r="36" customHeight="1" spans="1:261">
      <c r="A36" s="17" t="s">
        <v>35</v>
      </c>
      <c r="B36" s="17" t="s">
        <v>36</v>
      </c>
      <c r="C36" s="18">
        <v>2024</v>
      </c>
      <c r="D36" s="17" t="s">
        <v>50</v>
      </c>
      <c r="E36" s="17">
        <v>2419110012</v>
      </c>
      <c r="F36" s="19" t="s">
        <v>91</v>
      </c>
      <c r="G36" s="18">
        <v>89.4</v>
      </c>
      <c r="H36" s="18">
        <v>0.6</v>
      </c>
      <c r="I36" s="18">
        <f t="shared" si="1"/>
        <v>90</v>
      </c>
      <c r="J36" s="20">
        <v>78.125</v>
      </c>
      <c r="K36" s="18"/>
      <c r="L36" s="18">
        <f t="shared" si="2"/>
        <v>78.125</v>
      </c>
      <c r="M36" s="20">
        <v>90.5</v>
      </c>
      <c r="N36" s="18">
        <v>3</v>
      </c>
      <c r="O36" s="18">
        <f t="shared" si="3"/>
        <v>93.5</v>
      </c>
      <c r="P36" s="18">
        <v>58</v>
      </c>
      <c r="Q36" s="20">
        <v>2.5</v>
      </c>
      <c r="R36" s="20">
        <v>60.5</v>
      </c>
      <c r="S36" s="18">
        <v>58</v>
      </c>
      <c r="T36" s="20">
        <v>11.5</v>
      </c>
      <c r="U36" s="20">
        <v>69.5</v>
      </c>
      <c r="V36" s="27">
        <f t="shared" si="4"/>
        <v>78.76875</v>
      </c>
      <c r="W36" s="17">
        <f t="shared" si="5"/>
        <v>32</v>
      </c>
      <c r="X36" s="17">
        <f t="shared" si="9"/>
        <v>22</v>
      </c>
      <c r="Y36" s="35"/>
      <c r="Z36" s="33">
        <v>81</v>
      </c>
      <c r="AA36" s="18" t="s">
        <v>72</v>
      </c>
      <c r="AB36" s="18"/>
      <c r="AC36" s="18"/>
      <c r="AD36" s="34"/>
      <c r="IV36" s="3"/>
      <c r="IW36" s="3"/>
      <c r="IX36" s="3"/>
      <c r="IY36" s="3"/>
      <c r="IZ36" s="3"/>
      <c r="JA36" s="3"/>
    </row>
    <row r="37" customHeight="1" spans="1:261">
      <c r="A37" s="17" t="s">
        <v>35</v>
      </c>
      <c r="B37" s="17" t="s">
        <v>36</v>
      </c>
      <c r="C37" s="18">
        <v>2024</v>
      </c>
      <c r="D37" s="17" t="s">
        <v>50</v>
      </c>
      <c r="E37" s="17">
        <v>2419110008</v>
      </c>
      <c r="F37" s="19" t="s">
        <v>92</v>
      </c>
      <c r="G37" s="18">
        <v>88.2</v>
      </c>
      <c r="H37" s="18">
        <v>0.75</v>
      </c>
      <c r="I37" s="18">
        <f t="shared" si="1"/>
        <v>88.95</v>
      </c>
      <c r="J37" s="20">
        <v>76.4464285714286</v>
      </c>
      <c r="K37" s="18">
        <v>2</v>
      </c>
      <c r="L37" s="18">
        <f t="shared" si="2"/>
        <v>78.4464285714286</v>
      </c>
      <c r="M37" s="20">
        <v>100</v>
      </c>
      <c r="N37" s="18">
        <v>2</v>
      </c>
      <c r="O37" s="18">
        <v>100</v>
      </c>
      <c r="P37" s="18">
        <v>56.8</v>
      </c>
      <c r="Q37" s="20">
        <v>2.5</v>
      </c>
      <c r="R37" s="20">
        <v>59.3</v>
      </c>
      <c r="S37" s="18">
        <v>57.4</v>
      </c>
      <c r="T37" s="20"/>
      <c r="U37" s="20">
        <v>57.4</v>
      </c>
      <c r="V37" s="27">
        <f t="shared" si="4"/>
        <v>78.5648214285714</v>
      </c>
      <c r="W37" s="17">
        <f t="shared" si="5"/>
        <v>33</v>
      </c>
      <c r="X37" s="17">
        <f t="shared" si="9"/>
        <v>32</v>
      </c>
      <c r="Y37" s="35" t="s">
        <v>61</v>
      </c>
      <c r="Z37" s="33">
        <v>81</v>
      </c>
      <c r="AA37" s="18" t="s">
        <v>62</v>
      </c>
      <c r="AB37" s="18"/>
      <c r="AC37" s="18"/>
      <c r="AD37" s="34"/>
      <c r="IV37" s="3"/>
      <c r="IW37" s="3"/>
      <c r="IX37" s="3"/>
      <c r="IY37" s="3"/>
      <c r="IZ37" s="3"/>
      <c r="JA37" s="3"/>
    </row>
    <row r="38" customHeight="1" spans="1:261">
      <c r="A38" s="17" t="s">
        <v>35</v>
      </c>
      <c r="B38" s="17" t="s">
        <v>36</v>
      </c>
      <c r="C38" s="18">
        <v>2024</v>
      </c>
      <c r="D38" s="17" t="s">
        <v>37</v>
      </c>
      <c r="E38" s="17">
        <v>2419110029</v>
      </c>
      <c r="F38" s="19" t="s">
        <v>93</v>
      </c>
      <c r="G38" s="20">
        <v>90.6</v>
      </c>
      <c r="H38" s="18">
        <v>1.675</v>
      </c>
      <c r="I38" s="18">
        <f t="shared" ref="I38:I69" si="10">G38+H38</f>
        <v>92.275</v>
      </c>
      <c r="J38" s="20">
        <v>77.0178571428571</v>
      </c>
      <c r="K38" s="18"/>
      <c r="L38" s="18">
        <f t="shared" ref="L38:L69" si="11">J38+K38</f>
        <v>77.0178571428571</v>
      </c>
      <c r="M38" s="20">
        <v>90.5</v>
      </c>
      <c r="N38" s="18"/>
      <c r="O38" s="18">
        <f t="shared" ref="O38:O69" si="12">M38+N38</f>
        <v>90.5</v>
      </c>
      <c r="P38" s="38">
        <v>57.4</v>
      </c>
      <c r="Q38" s="20">
        <v>12.5</v>
      </c>
      <c r="R38" s="20">
        <v>69.9</v>
      </c>
      <c r="S38" s="38">
        <v>58</v>
      </c>
      <c r="T38" s="20">
        <v>10</v>
      </c>
      <c r="U38" s="20">
        <v>68</v>
      </c>
      <c r="V38" s="27">
        <f t="shared" ref="V38:V69" si="13">I38*0.1+L38*0.75+O38*0.05+R38*0.05+U38*0.05</f>
        <v>78.4108928571428</v>
      </c>
      <c r="W38" s="17">
        <f t="shared" ref="W38:W69" si="14">RANK(V38,$V$5:$V$85)</f>
        <v>34</v>
      </c>
      <c r="X38" s="17">
        <f t="shared" si="9"/>
        <v>29</v>
      </c>
      <c r="Y38" s="35"/>
      <c r="Z38" s="33">
        <v>81</v>
      </c>
      <c r="AA38" s="18" t="s">
        <v>72</v>
      </c>
      <c r="AB38" s="18"/>
      <c r="AC38" s="18"/>
      <c r="AD38" s="34"/>
      <c r="IV38" s="3"/>
      <c r="IW38" s="3"/>
      <c r="IX38" s="3"/>
      <c r="IY38" s="3"/>
      <c r="IZ38" s="3"/>
      <c r="JA38" s="3"/>
    </row>
    <row r="39" customHeight="1" spans="1:261">
      <c r="A39" s="17" t="s">
        <v>35</v>
      </c>
      <c r="B39" s="17" t="s">
        <v>36</v>
      </c>
      <c r="C39" s="18">
        <v>2024</v>
      </c>
      <c r="D39" s="17" t="s">
        <v>50</v>
      </c>
      <c r="E39" s="17">
        <v>2419110015</v>
      </c>
      <c r="F39" s="19" t="s">
        <v>94</v>
      </c>
      <c r="G39" s="18">
        <v>87.6</v>
      </c>
      <c r="H39" s="18">
        <v>0.5</v>
      </c>
      <c r="I39" s="18">
        <f t="shared" si="10"/>
        <v>88.1</v>
      </c>
      <c r="J39" s="20">
        <v>74.8928571428571</v>
      </c>
      <c r="K39" s="18">
        <v>2</v>
      </c>
      <c r="L39" s="18">
        <f t="shared" si="11"/>
        <v>76.8928571428571</v>
      </c>
      <c r="M39" s="20">
        <v>98</v>
      </c>
      <c r="N39" s="18"/>
      <c r="O39" s="18">
        <f t="shared" si="12"/>
        <v>98</v>
      </c>
      <c r="P39" s="18">
        <v>58.2</v>
      </c>
      <c r="Q39" s="20">
        <v>22.5</v>
      </c>
      <c r="R39" s="20">
        <v>80.7</v>
      </c>
      <c r="S39" s="18">
        <v>57.2</v>
      </c>
      <c r="T39" s="20"/>
      <c r="U39" s="20">
        <v>57.2</v>
      </c>
      <c r="V39" s="27">
        <f t="shared" si="13"/>
        <v>78.2746428571428</v>
      </c>
      <c r="W39" s="17">
        <f t="shared" si="14"/>
        <v>35</v>
      </c>
      <c r="X39" s="17">
        <f t="shared" si="9"/>
        <v>47</v>
      </c>
      <c r="Y39" s="35" t="s">
        <v>61</v>
      </c>
      <c r="Z39" s="33">
        <v>81</v>
      </c>
      <c r="AA39" s="18" t="s">
        <v>62</v>
      </c>
      <c r="AB39" s="18"/>
      <c r="AC39" s="18"/>
      <c r="AD39" s="34"/>
      <c r="IV39" s="3"/>
      <c r="IW39" s="3"/>
      <c r="IX39" s="3"/>
      <c r="IY39" s="3"/>
      <c r="IZ39" s="3"/>
      <c r="JA39" s="3"/>
    </row>
    <row r="40" customHeight="1" spans="1:261">
      <c r="A40" s="17" t="s">
        <v>35</v>
      </c>
      <c r="B40" s="17" t="s">
        <v>36</v>
      </c>
      <c r="C40" s="18">
        <v>2024</v>
      </c>
      <c r="D40" s="17" t="s">
        <v>37</v>
      </c>
      <c r="E40" s="17">
        <v>2419110049</v>
      </c>
      <c r="F40" s="19" t="s">
        <v>95</v>
      </c>
      <c r="G40" s="20">
        <v>90</v>
      </c>
      <c r="H40" s="18">
        <v>1.9</v>
      </c>
      <c r="I40" s="18">
        <f t="shared" si="10"/>
        <v>91.9</v>
      </c>
      <c r="J40" s="20">
        <v>76.0892857142857</v>
      </c>
      <c r="K40" s="18"/>
      <c r="L40" s="18">
        <f t="shared" si="11"/>
        <v>76.0892857142857</v>
      </c>
      <c r="M40" s="20">
        <v>93</v>
      </c>
      <c r="N40" s="18"/>
      <c r="O40" s="18">
        <f t="shared" si="12"/>
        <v>93</v>
      </c>
      <c r="P40" s="38">
        <v>58</v>
      </c>
      <c r="Q40" s="20">
        <v>2.5</v>
      </c>
      <c r="R40" s="20">
        <v>60.5</v>
      </c>
      <c r="S40" s="38">
        <v>58</v>
      </c>
      <c r="T40" s="20">
        <v>20</v>
      </c>
      <c r="U40" s="20">
        <v>78</v>
      </c>
      <c r="V40" s="28">
        <f t="shared" si="13"/>
        <v>77.8319642857143</v>
      </c>
      <c r="W40" s="17">
        <f t="shared" si="14"/>
        <v>36</v>
      </c>
      <c r="X40" s="17">
        <f t="shared" si="9"/>
        <v>38</v>
      </c>
      <c r="Y40" s="35"/>
      <c r="Z40" s="33">
        <v>81</v>
      </c>
      <c r="AA40" s="18" t="s">
        <v>72</v>
      </c>
      <c r="AB40" s="18"/>
      <c r="AC40" s="18"/>
      <c r="AD40" s="34"/>
      <c r="IV40" s="3"/>
      <c r="IW40" s="3"/>
      <c r="IX40" s="3"/>
      <c r="IY40" s="3"/>
      <c r="IZ40" s="3"/>
      <c r="JA40" s="3"/>
    </row>
    <row r="41" customHeight="1" spans="1:261">
      <c r="A41" s="17" t="s">
        <v>35</v>
      </c>
      <c r="B41" s="17" t="s">
        <v>36</v>
      </c>
      <c r="C41" s="18">
        <v>2024</v>
      </c>
      <c r="D41" s="17" t="s">
        <v>50</v>
      </c>
      <c r="E41" s="17">
        <v>2419110001</v>
      </c>
      <c r="F41" s="19" t="s">
        <v>96</v>
      </c>
      <c r="G41" s="18">
        <v>88.8</v>
      </c>
      <c r="H41" s="18">
        <v>0.925</v>
      </c>
      <c r="I41" s="18">
        <f t="shared" si="10"/>
        <v>89.725</v>
      </c>
      <c r="J41" s="20">
        <v>76.3035714285714</v>
      </c>
      <c r="K41" s="18"/>
      <c r="L41" s="18">
        <f t="shared" si="11"/>
        <v>76.3035714285714</v>
      </c>
      <c r="M41" s="20">
        <v>96</v>
      </c>
      <c r="N41" s="18">
        <v>2</v>
      </c>
      <c r="O41" s="18">
        <f t="shared" si="12"/>
        <v>98</v>
      </c>
      <c r="P41" s="18">
        <v>57.8</v>
      </c>
      <c r="Q41" s="20">
        <v>12.5</v>
      </c>
      <c r="R41" s="20">
        <v>70.3</v>
      </c>
      <c r="S41" s="18">
        <v>57.8</v>
      </c>
      <c r="T41" s="20">
        <v>6.5</v>
      </c>
      <c r="U41" s="20">
        <v>64.3</v>
      </c>
      <c r="V41" s="28">
        <f t="shared" si="13"/>
        <v>77.8301785714286</v>
      </c>
      <c r="W41" s="17">
        <f t="shared" si="14"/>
        <v>37</v>
      </c>
      <c r="X41" s="17">
        <f t="shared" si="9"/>
        <v>36</v>
      </c>
      <c r="Y41" s="35" t="s">
        <v>61</v>
      </c>
      <c r="Z41" s="33">
        <v>81</v>
      </c>
      <c r="AA41" s="18" t="s">
        <v>62</v>
      </c>
      <c r="AB41" s="18"/>
      <c r="AC41" s="18"/>
      <c r="AD41" s="34"/>
      <c r="IV41" s="3"/>
      <c r="IW41" s="3"/>
      <c r="IX41" s="3"/>
      <c r="IY41" s="3"/>
      <c r="IZ41" s="3"/>
      <c r="JA41" s="3"/>
    </row>
    <row r="42" customHeight="1" spans="1:261">
      <c r="A42" s="17" t="s">
        <v>35</v>
      </c>
      <c r="B42" s="17" t="s">
        <v>36</v>
      </c>
      <c r="C42" s="18">
        <v>2024</v>
      </c>
      <c r="D42" s="17" t="s">
        <v>50</v>
      </c>
      <c r="E42" s="17">
        <v>2419110018</v>
      </c>
      <c r="F42" s="19" t="s">
        <v>97</v>
      </c>
      <c r="G42" s="18">
        <v>90</v>
      </c>
      <c r="H42" s="18">
        <v>0.9</v>
      </c>
      <c r="I42" s="18">
        <f t="shared" si="10"/>
        <v>90.9</v>
      </c>
      <c r="J42" s="20">
        <v>77.2321428571429</v>
      </c>
      <c r="K42" s="18"/>
      <c r="L42" s="18">
        <f t="shared" si="11"/>
        <v>77.2321428571429</v>
      </c>
      <c r="M42" s="20">
        <v>92</v>
      </c>
      <c r="N42" s="18"/>
      <c r="O42" s="18">
        <f t="shared" si="12"/>
        <v>92</v>
      </c>
      <c r="P42" s="18">
        <v>58</v>
      </c>
      <c r="Q42" s="20">
        <v>2.5</v>
      </c>
      <c r="R42" s="20">
        <v>60.5</v>
      </c>
      <c r="S42" s="18">
        <v>58.4</v>
      </c>
      <c r="T42" s="20">
        <v>5</v>
      </c>
      <c r="U42" s="20">
        <v>63.4</v>
      </c>
      <c r="V42" s="27">
        <f t="shared" si="13"/>
        <v>77.8091071428572</v>
      </c>
      <c r="W42" s="17">
        <f t="shared" si="14"/>
        <v>38</v>
      </c>
      <c r="X42" s="17">
        <f t="shared" si="9"/>
        <v>27</v>
      </c>
      <c r="Y42" s="35"/>
      <c r="Z42" s="33">
        <v>81</v>
      </c>
      <c r="AA42" s="18" t="s">
        <v>72</v>
      </c>
      <c r="AB42" s="18"/>
      <c r="AC42" s="18"/>
      <c r="AD42" s="34"/>
      <c r="IV42" s="3"/>
      <c r="IW42" s="3"/>
      <c r="IX42" s="3"/>
      <c r="IY42" s="3"/>
      <c r="IZ42" s="3"/>
      <c r="JA42" s="3"/>
    </row>
    <row r="43" customHeight="1" spans="1:261">
      <c r="A43" s="17" t="s">
        <v>35</v>
      </c>
      <c r="B43" s="17" t="s">
        <v>36</v>
      </c>
      <c r="C43" s="18">
        <v>2024</v>
      </c>
      <c r="D43" s="17" t="s">
        <v>50</v>
      </c>
      <c r="E43" s="17">
        <v>2419110021</v>
      </c>
      <c r="F43" s="19" t="s">
        <v>98</v>
      </c>
      <c r="G43" s="18">
        <v>90</v>
      </c>
      <c r="H43" s="18">
        <v>0.6</v>
      </c>
      <c r="I43" s="18">
        <f t="shared" si="10"/>
        <v>90.6</v>
      </c>
      <c r="J43" s="20">
        <v>76.375</v>
      </c>
      <c r="K43" s="18"/>
      <c r="L43" s="18">
        <f t="shared" si="11"/>
        <v>76.375</v>
      </c>
      <c r="M43" s="20">
        <v>94</v>
      </c>
      <c r="N43" s="18">
        <v>2</v>
      </c>
      <c r="O43" s="18">
        <f t="shared" si="12"/>
        <v>96</v>
      </c>
      <c r="P43" s="18">
        <v>57.4</v>
      </c>
      <c r="Q43" s="20">
        <v>2.5</v>
      </c>
      <c r="R43" s="20">
        <v>59.9</v>
      </c>
      <c r="S43" s="18">
        <v>58</v>
      </c>
      <c r="T43" s="20">
        <v>5</v>
      </c>
      <c r="U43" s="20">
        <v>63</v>
      </c>
      <c r="V43" s="27">
        <f t="shared" si="13"/>
        <v>77.28625</v>
      </c>
      <c r="W43" s="17">
        <f t="shared" si="14"/>
        <v>39</v>
      </c>
      <c r="X43" s="17">
        <f t="shared" si="9"/>
        <v>34</v>
      </c>
      <c r="Y43" s="35" t="s">
        <v>61</v>
      </c>
      <c r="Z43" s="33">
        <v>81</v>
      </c>
      <c r="AA43" s="18" t="s">
        <v>62</v>
      </c>
      <c r="AB43" s="18"/>
      <c r="AC43" s="18"/>
      <c r="AD43" s="34"/>
      <c r="IV43" s="3"/>
      <c r="IW43" s="3"/>
      <c r="IX43" s="3"/>
      <c r="IY43" s="3"/>
      <c r="IZ43" s="3"/>
      <c r="JA43" s="3"/>
    </row>
    <row r="44" customHeight="1" spans="1:261">
      <c r="A44" s="17" t="s">
        <v>35</v>
      </c>
      <c r="B44" s="17" t="s">
        <v>36</v>
      </c>
      <c r="C44" s="18">
        <v>2024</v>
      </c>
      <c r="D44" s="17" t="s">
        <v>44</v>
      </c>
      <c r="E44" s="17">
        <v>2419110098</v>
      </c>
      <c r="F44" s="19" t="s">
        <v>99</v>
      </c>
      <c r="G44" s="18">
        <v>89.4</v>
      </c>
      <c r="H44" s="18">
        <v>0</v>
      </c>
      <c r="I44" s="18">
        <f t="shared" si="10"/>
        <v>89.4</v>
      </c>
      <c r="J44" s="20">
        <v>76.4107142857143</v>
      </c>
      <c r="K44" s="18"/>
      <c r="L44" s="18">
        <f t="shared" si="11"/>
        <v>76.4107142857143</v>
      </c>
      <c r="M44" s="20">
        <v>100</v>
      </c>
      <c r="N44" s="18">
        <v>2</v>
      </c>
      <c r="O44" s="18">
        <v>100</v>
      </c>
      <c r="P44" s="18">
        <v>58</v>
      </c>
      <c r="Q44" s="20">
        <v>2.5</v>
      </c>
      <c r="R44" s="20">
        <v>60.5</v>
      </c>
      <c r="S44" s="18">
        <v>57.4</v>
      </c>
      <c r="T44" s="20"/>
      <c r="U44" s="20">
        <v>57.4</v>
      </c>
      <c r="V44" s="27">
        <f t="shared" si="13"/>
        <v>77.1430357142857</v>
      </c>
      <c r="W44" s="17">
        <f t="shared" si="14"/>
        <v>40</v>
      </c>
      <c r="X44" s="17">
        <f t="shared" si="9"/>
        <v>33</v>
      </c>
      <c r="Y44" s="35"/>
      <c r="Z44" s="33">
        <v>81</v>
      </c>
      <c r="AA44" s="18" t="s">
        <v>72</v>
      </c>
      <c r="AB44" s="18"/>
      <c r="AC44" s="18"/>
      <c r="AD44" s="34"/>
      <c r="IV44" s="3"/>
      <c r="IW44" s="3"/>
      <c r="IX44" s="3"/>
      <c r="IY44" s="3"/>
      <c r="IZ44" s="3"/>
      <c r="JA44" s="3"/>
    </row>
    <row r="45" customHeight="1" spans="1:261">
      <c r="A45" s="17" t="s">
        <v>35</v>
      </c>
      <c r="B45" s="17" t="s">
        <v>36</v>
      </c>
      <c r="C45" s="18">
        <v>2024</v>
      </c>
      <c r="D45" s="17" t="s">
        <v>50</v>
      </c>
      <c r="E45" s="17">
        <v>2419110003</v>
      </c>
      <c r="F45" s="17" t="s">
        <v>100</v>
      </c>
      <c r="G45" s="18">
        <v>90</v>
      </c>
      <c r="H45" s="18">
        <v>1.1</v>
      </c>
      <c r="I45" s="18">
        <f t="shared" si="10"/>
        <v>91.1</v>
      </c>
      <c r="J45" s="20">
        <v>75.3928571428571</v>
      </c>
      <c r="K45" s="18"/>
      <c r="L45" s="18">
        <f t="shared" si="11"/>
        <v>75.3928571428571</v>
      </c>
      <c r="M45" s="20">
        <v>91</v>
      </c>
      <c r="N45" s="18">
        <v>2</v>
      </c>
      <c r="O45" s="18">
        <f t="shared" si="12"/>
        <v>93</v>
      </c>
      <c r="P45" s="18">
        <v>58</v>
      </c>
      <c r="Q45" s="20">
        <v>12.5</v>
      </c>
      <c r="R45" s="20">
        <v>70.5</v>
      </c>
      <c r="S45" s="18">
        <v>58.4</v>
      </c>
      <c r="T45" s="20">
        <v>7</v>
      </c>
      <c r="U45" s="20">
        <v>65.4</v>
      </c>
      <c r="V45" s="27">
        <f t="shared" si="13"/>
        <v>77.0996428571428</v>
      </c>
      <c r="W45" s="17">
        <f t="shared" si="14"/>
        <v>41</v>
      </c>
      <c r="X45" s="17">
        <f t="shared" si="9"/>
        <v>45</v>
      </c>
      <c r="Y45" s="35"/>
      <c r="Z45" s="33">
        <v>81</v>
      </c>
      <c r="AA45" s="18"/>
      <c r="AB45" s="18"/>
      <c r="AC45" s="18"/>
      <c r="AD45" s="34"/>
      <c r="IV45" s="3"/>
      <c r="IW45" s="3"/>
      <c r="IX45" s="3"/>
      <c r="IY45" s="3"/>
      <c r="IZ45" s="3"/>
      <c r="JA45" s="3"/>
    </row>
    <row r="46" customHeight="1" spans="1:261">
      <c r="A46" s="17" t="s">
        <v>35</v>
      </c>
      <c r="B46" s="17" t="s">
        <v>36</v>
      </c>
      <c r="C46" s="18">
        <v>2024</v>
      </c>
      <c r="D46" s="17" t="s">
        <v>44</v>
      </c>
      <c r="E46" s="17">
        <v>2419110080</v>
      </c>
      <c r="F46" s="17" t="s">
        <v>101</v>
      </c>
      <c r="G46" s="18">
        <v>89.4</v>
      </c>
      <c r="H46" s="18">
        <v>0</v>
      </c>
      <c r="I46" s="18">
        <f t="shared" si="10"/>
        <v>89.4</v>
      </c>
      <c r="J46" s="20">
        <v>76.6428571428571</v>
      </c>
      <c r="K46" s="18"/>
      <c r="L46" s="18">
        <f t="shared" si="11"/>
        <v>76.6428571428571</v>
      </c>
      <c r="M46" s="20">
        <v>85</v>
      </c>
      <c r="N46" s="18">
        <v>2</v>
      </c>
      <c r="O46" s="18">
        <f t="shared" si="12"/>
        <v>87</v>
      </c>
      <c r="P46" s="18">
        <v>58.4</v>
      </c>
      <c r="Q46" s="20">
        <v>2.5</v>
      </c>
      <c r="R46" s="20">
        <v>60.9</v>
      </c>
      <c r="S46" s="18">
        <v>57.2</v>
      </c>
      <c r="T46" s="20"/>
      <c r="U46" s="20">
        <v>57.2</v>
      </c>
      <c r="V46" s="27">
        <f t="shared" si="13"/>
        <v>76.6771428571428</v>
      </c>
      <c r="W46" s="17">
        <f t="shared" si="14"/>
        <v>42</v>
      </c>
      <c r="X46" s="17">
        <f t="shared" ref="X46:X51" si="15">RANK(J46,$J$5:$J$85)</f>
        <v>31</v>
      </c>
      <c r="Y46" s="35"/>
      <c r="Z46" s="33">
        <v>81</v>
      </c>
      <c r="AA46" s="18"/>
      <c r="AB46" s="18"/>
      <c r="AC46" s="18"/>
      <c r="AD46" s="34"/>
      <c r="IV46" s="3"/>
      <c r="IW46" s="3"/>
      <c r="IX46" s="3"/>
      <c r="IY46" s="3"/>
      <c r="IZ46" s="3"/>
      <c r="JA46" s="3"/>
    </row>
    <row r="47" customHeight="1" spans="1:261">
      <c r="A47" s="17" t="s">
        <v>35</v>
      </c>
      <c r="B47" s="17" t="s">
        <v>36</v>
      </c>
      <c r="C47" s="18">
        <v>2024</v>
      </c>
      <c r="D47" s="17" t="s">
        <v>44</v>
      </c>
      <c r="E47" s="17">
        <v>2419110090</v>
      </c>
      <c r="F47" s="17" t="s">
        <v>102</v>
      </c>
      <c r="G47" s="18">
        <v>90</v>
      </c>
      <c r="H47" s="18">
        <v>0.3</v>
      </c>
      <c r="I47" s="18">
        <f t="shared" si="10"/>
        <v>90.3</v>
      </c>
      <c r="J47" s="20">
        <v>76.0892857142857</v>
      </c>
      <c r="K47" s="18"/>
      <c r="L47" s="18">
        <f t="shared" si="11"/>
        <v>76.0892857142857</v>
      </c>
      <c r="M47" s="20">
        <v>90</v>
      </c>
      <c r="N47" s="18"/>
      <c r="O47" s="18">
        <f t="shared" si="12"/>
        <v>90</v>
      </c>
      <c r="P47" s="18">
        <v>57.4</v>
      </c>
      <c r="Q47" s="20">
        <v>2.5</v>
      </c>
      <c r="R47" s="20">
        <v>59.9</v>
      </c>
      <c r="S47" s="18">
        <v>58</v>
      </c>
      <c r="T47" s="20"/>
      <c r="U47" s="20">
        <v>58</v>
      </c>
      <c r="V47" s="27">
        <f t="shared" si="13"/>
        <v>76.4919642857143</v>
      </c>
      <c r="W47" s="17">
        <f t="shared" si="14"/>
        <v>43</v>
      </c>
      <c r="X47" s="17">
        <f t="shared" si="15"/>
        <v>38</v>
      </c>
      <c r="Y47" s="35"/>
      <c r="Z47" s="33">
        <v>81</v>
      </c>
      <c r="AA47" s="18"/>
      <c r="AB47" s="18"/>
      <c r="AC47" s="18"/>
      <c r="AD47" s="34"/>
      <c r="IV47" s="3"/>
      <c r="IW47" s="3"/>
      <c r="IX47" s="3"/>
      <c r="IY47" s="3"/>
      <c r="IZ47" s="3"/>
      <c r="JA47" s="3"/>
    </row>
    <row r="48" customHeight="1" spans="1:261">
      <c r="A48" s="17" t="s">
        <v>35</v>
      </c>
      <c r="B48" s="17" t="s">
        <v>36</v>
      </c>
      <c r="C48" s="18">
        <v>2024</v>
      </c>
      <c r="D48" s="17" t="s">
        <v>37</v>
      </c>
      <c r="E48" s="17">
        <v>2419110036</v>
      </c>
      <c r="F48" s="17" t="s">
        <v>103</v>
      </c>
      <c r="G48" s="20">
        <v>89.4</v>
      </c>
      <c r="H48" s="18">
        <v>1.1</v>
      </c>
      <c r="I48" s="18">
        <f t="shared" si="10"/>
        <v>90.5</v>
      </c>
      <c r="J48" s="20">
        <v>74.2142857142857</v>
      </c>
      <c r="K48" s="18"/>
      <c r="L48" s="18">
        <f t="shared" si="11"/>
        <v>74.2142857142857</v>
      </c>
      <c r="M48" s="20">
        <v>100</v>
      </c>
      <c r="N48" s="18"/>
      <c r="O48" s="18">
        <f t="shared" si="12"/>
        <v>100</v>
      </c>
      <c r="P48" s="38">
        <v>57.2</v>
      </c>
      <c r="Q48" s="20">
        <v>2.5</v>
      </c>
      <c r="R48" s="20">
        <v>59.7</v>
      </c>
      <c r="S48" s="38">
        <v>57.2</v>
      </c>
      <c r="T48" s="20">
        <v>15</v>
      </c>
      <c r="U48" s="20">
        <v>72.2</v>
      </c>
      <c r="V48" s="27">
        <f t="shared" si="13"/>
        <v>76.3057142857143</v>
      </c>
      <c r="W48" s="17">
        <f t="shared" si="14"/>
        <v>44</v>
      </c>
      <c r="X48" s="17">
        <f t="shared" si="15"/>
        <v>51</v>
      </c>
      <c r="Y48" s="35" t="s">
        <v>61</v>
      </c>
      <c r="Z48" s="33">
        <v>81</v>
      </c>
      <c r="AA48" s="18"/>
      <c r="AB48" s="18"/>
      <c r="AC48" s="18"/>
      <c r="AD48" s="34"/>
      <c r="IV48" s="3"/>
      <c r="IW48" s="3"/>
      <c r="IX48" s="3"/>
      <c r="IY48" s="3"/>
      <c r="IZ48" s="3"/>
      <c r="JA48" s="3"/>
    </row>
    <row r="49" customHeight="1" spans="1:261">
      <c r="A49" s="17" t="s">
        <v>35</v>
      </c>
      <c r="B49" s="17" t="s">
        <v>36</v>
      </c>
      <c r="C49" s="18">
        <v>2024</v>
      </c>
      <c r="D49" s="17" t="s">
        <v>50</v>
      </c>
      <c r="E49" s="17">
        <v>2419110020</v>
      </c>
      <c r="F49" s="17" t="s">
        <v>104</v>
      </c>
      <c r="G49" s="18">
        <v>89.4</v>
      </c>
      <c r="H49" s="18">
        <v>0.6</v>
      </c>
      <c r="I49" s="18">
        <f t="shared" si="10"/>
        <v>90</v>
      </c>
      <c r="J49" s="20">
        <v>74.8392857142857</v>
      </c>
      <c r="K49" s="18"/>
      <c r="L49" s="18">
        <f t="shared" si="11"/>
        <v>74.8392857142857</v>
      </c>
      <c r="M49" s="20">
        <v>97</v>
      </c>
      <c r="N49" s="18"/>
      <c r="O49" s="18">
        <f t="shared" si="12"/>
        <v>97</v>
      </c>
      <c r="P49" s="18">
        <v>56.2</v>
      </c>
      <c r="Q49" s="20">
        <v>12.5</v>
      </c>
      <c r="R49" s="20">
        <v>68.7</v>
      </c>
      <c r="S49" s="18">
        <v>56.8</v>
      </c>
      <c r="T49" s="20"/>
      <c r="U49" s="20">
        <v>56.8</v>
      </c>
      <c r="V49" s="27">
        <f t="shared" si="13"/>
        <v>76.2544642857143</v>
      </c>
      <c r="W49" s="17">
        <f t="shared" si="14"/>
        <v>45</v>
      </c>
      <c r="X49" s="17">
        <f t="shared" si="15"/>
        <v>48</v>
      </c>
      <c r="Y49" s="35"/>
      <c r="Z49" s="33">
        <v>81</v>
      </c>
      <c r="AA49" s="18"/>
      <c r="AB49" s="18"/>
      <c r="AC49" s="18"/>
      <c r="AD49" s="34"/>
      <c r="IV49" s="3"/>
      <c r="IW49" s="3"/>
      <c r="IX49" s="3"/>
      <c r="IY49" s="3"/>
      <c r="IZ49" s="3"/>
      <c r="JA49" s="3"/>
    </row>
    <row r="50" customHeight="1" spans="1:261">
      <c r="A50" s="17" t="s">
        <v>35</v>
      </c>
      <c r="B50" s="17" t="s">
        <v>36</v>
      </c>
      <c r="C50" s="18">
        <v>2024</v>
      </c>
      <c r="D50" s="17" t="s">
        <v>44</v>
      </c>
      <c r="E50" s="17">
        <v>2419110096</v>
      </c>
      <c r="F50" s="17" t="s">
        <v>105</v>
      </c>
      <c r="G50" s="18">
        <v>88.2</v>
      </c>
      <c r="H50" s="18">
        <v>0.85</v>
      </c>
      <c r="I50" s="18">
        <f t="shared" si="10"/>
        <v>89.05</v>
      </c>
      <c r="J50" s="20">
        <v>74.4642857142857</v>
      </c>
      <c r="K50" s="18"/>
      <c r="L50" s="18">
        <f t="shared" si="11"/>
        <v>74.4642857142857</v>
      </c>
      <c r="M50" s="20">
        <v>100</v>
      </c>
      <c r="N50" s="18">
        <v>2</v>
      </c>
      <c r="O50" s="18">
        <v>100</v>
      </c>
      <c r="P50" s="18">
        <v>58</v>
      </c>
      <c r="Q50" s="20">
        <v>2.5</v>
      </c>
      <c r="R50" s="20">
        <v>60.5</v>
      </c>
      <c r="S50" s="18">
        <v>56.2</v>
      </c>
      <c r="T50" s="20">
        <v>10</v>
      </c>
      <c r="U50" s="20">
        <v>66.2</v>
      </c>
      <c r="V50" s="27">
        <f t="shared" si="13"/>
        <v>76.0882142857143</v>
      </c>
      <c r="W50" s="17">
        <f t="shared" si="14"/>
        <v>46</v>
      </c>
      <c r="X50" s="17">
        <f t="shared" si="15"/>
        <v>50</v>
      </c>
      <c r="Y50" s="35" t="s">
        <v>61</v>
      </c>
      <c r="Z50" s="33">
        <v>81</v>
      </c>
      <c r="AA50" s="18"/>
      <c r="AB50" s="18"/>
      <c r="AC50" s="18"/>
      <c r="AD50" s="34"/>
      <c r="IV50" s="3"/>
      <c r="IW50" s="3"/>
      <c r="IX50" s="3"/>
      <c r="IY50" s="3"/>
      <c r="IZ50" s="3"/>
      <c r="JA50" s="3"/>
    </row>
    <row r="51" customHeight="1" spans="1:261">
      <c r="A51" s="17" t="s">
        <v>35</v>
      </c>
      <c r="B51" s="17" t="s">
        <v>36</v>
      </c>
      <c r="C51" s="18">
        <v>2024</v>
      </c>
      <c r="D51" s="17" t="s">
        <v>37</v>
      </c>
      <c r="E51" s="17">
        <v>2419110030</v>
      </c>
      <c r="F51" s="17" t="s">
        <v>106</v>
      </c>
      <c r="G51" s="20">
        <v>83.8</v>
      </c>
      <c r="H51" s="18">
        <v>1.7</v>
      </c>
      <c r="I51" s="18">
        <f t="shared" si="10"/>
        <v>85.5</v>
      </c>
      <c r="J51" s="20">
        <v>76.0178571428571</v>
      </c>
      <c r="K51" s="18"/>
      <c r="L51" s="18">
        <f t="shared" si="11"/>
        <v>76.0178571428571</v>
      </c>
      <c r="M51" s="20">
        <v>93</v>
      </c>
      <c r="N51" s="18">
        <v>2</v>
      </c>
      <c r="O51" s="18">
        <f t="shared" si="12"/>
        <v>95</v>
      </c>
      <c r="P51" s="38">
        <v>55.6</v>
      </c>
      <c r="Q51" s="20">
        <v>2.5</v>
      </c>
      <c r="R51" s="20">
        <v>58.1</v>
      </c>
      <c r="S51" s="38">
        <v>55.6</v>
      </c>
      <c r="T51" s="20"/>
      <c r="U51" s="20">
        <v>55.6</v>
      </c>
      <c r="V51" s="27">
        <f t="shared" si="13"/>
        <v>75.9983928571428</v>
      </c>
      <c r="W51" s="17">
        <f t="shared" si="14"/>
        <v>47</v>
      </c>
      <c r="X51" s="17">
        <f t="shared" si="15"/>
        <v>41</v>
      </c>
      <c r="Y51" s="35"/>
      <c r="Z51" s="33">
        <v>81</v>
      </c>
      <c r="AA51" s="18"/>
      <c r="AB51" s="18"/>
      <c r="AC51" s="18"/>
      <c r="AD51" s="34"/>
      <c r="IV51" s="3"/>
      <c r="IW51" s="3"/>
      <c r="IX51" s="3"/>
      <c r="IY51" s="3"/>
      <c r="IZ51" s="3"/>
      <c r="JA51" s="3"/>
    </row>
    <row r="52" customHeight="1" spans="1:261">
      <c r="A52" s="17" t="s">
        <v>35</v>
      </c>
      <c r="B52" s="17" t="s">
        <v>36</v>
      </c>
      <c r="C52" s="18">
        <v>2024</v>
      </c>
      <c r="D52" s="17" t="s">
        <v>42</v>
      </c>
      <c r="E52" s="17">
        <v>2419110066</v>
      </c>
      <c r="F52" s="17" t="s">
        <v>107</v>
      </c>
      <c r="G52" s="18">
        <v>88.8</v>
      </c>
      <c r="H52" s="18">
        <v>1.5</v>
      </c>
      <c r="I52" s="18">
        <f t="shared" si="10"/>
        <v>90.3</v>
      </c>
      <c r="J52" s="20">
        <v>75.4107142857143</v>
      </c>
      <c r="K52" s="18"/>
      <c r="L52" s="18">
        <f t="shared" si="11"/>
        <v>75.4107142857143</v>
      </c>
      <c r="M52" s="20">
        <v>80</v>
      </c>
      <c r="N52" s="18">
        <v>4</v>
      </c>
      <c r="O52" s="18">
        <f t="shared" si="12"/>
        <v>84</v>
      </c>
      <c r="P52" s="18">
        <v>56.2</v>
      </c>
      <c r="Q52" s="20">
        <v>2.5</v>
      </c>
      <c r="R52" s="20">
        <v>58.7</v>
      </c>
      <c r="S52" s="18">
        <v>57.4</v>
      </c>
      <c r="T52" s="20">
        <v>7</v>
      </c>
      <c r="U52" s="20">
        <v>64.4</v>
      </c>
      <c r="V52" s="27">
        <f t="shared" si="13"/>
        <v>75.9430357142857</v>
      </c>
      <c r="W52" s="17">
        <f t="shared" si="14"/>
        <v>48</v>
      </c>
      <c r="X52" s="17">
        <f t="shared" ref="X52:X58" si="16">RANK(J52,$J$5:$J$85)</f>
        <v>44</v>
      </c>
      <c r="Y52" s="35"/>
      <c r="Z52" s="33">
        <v>81</v>
      </c>
      <c r="AA52" s="18"/>
      <c r="AB52" s="18"/>
      <c r="AC52" s="18"/>
      <c r="AD52" s="34"/>
      <c r="IV52" s="3"/>
      <c r="IW52" s="3"/>
      <c r="IX52" s="3"/>
      <c r="IY52" s="3"/>
      <c r="IZ52" s="3"/>
      <c r="JA52" s="3"/>
    </row>
    <row r="53" customHeight="1" spans="1:261">
      <c r="A53" s="17" t="s">
        <v>35</v>
      </c>
      <c r="B53" s="17" t="s">
        <v>36</v>
      </c>
      <c r="C53" s="18">
        <v>2024</v>
      </c>
      <c r="D53" s="17" t="s">
        <v>50</v>
      </c>
      <c r="E53" s="17">
        <v>2419110014</v>
      </c>
      <c r="F53" s="17" t="s">
        <v>108</v>
      </c>
      <c r="G53" s="18">
        <v>83.8</v>
      </c>
      <c r="H53" s="18">
        <v>0</v>
      </c>
      <c r="I53" s="18">
        <f t="shared" si="10"/>
        <v>83.8</v>
      </c>
      <c r="J53" s="20">
        <v>75.5535714285714</v>
      </c>
      <c r="K53" s="18"/>
      <c r="L53" s="18">
        <f t="shared" si="11"/>
        <v>75.5535714285714</v>
      </c>
      <c r="M53" s="20">
        <v>100</v>
      </c>
      <c r="N53" s="18"/>
      <c r="O53" s="18">
        <f t="shared" si="12"/>
        <v>100</v>
      </c>
      <c r="P53" s="18">
        <v>55</v>
      </c>
      <c r="Q53" s="20">
        <v>2.5</v>
      </c>
      <c r="R53" s="20">
        <v>57.5</v>
      </c>
      <c r="S53" s="18">
        <v>55</v>
      </c>
      <c r="T53" s="20"/>
      <c r="U53" s="20">
        <v>55</v>
      </c>
      <c r="V53" s="27">
        <f t="shared" si="13"/>
        <v>75.6701785714286</v>
      </c>
      <c r="W53" s="17">
        <f t="shared" si="14"/>
        <v>49</v>
      </c>
      <c r="X53" s="17">
        <f t="shared" si="16"/>
        <v>43</v>
      </c>
      <c r="Y53" s="35" t="s">
        <v>61</v>
      </c>
      <c r="Z53" s="33">
        <v>81</v>
      </c>
      <c r="AA53" s="18"/>
      <c r="AB53" s="18"/>
      <c r="AC53" s="18"/>
      <c r="AD53" s="34"/>
      <c r="IV53" s="3"/>
      <c r="IW53" s="3"/>
      <c r="IX53" s="3"/>
      <c r="IY53" s="3"/>
      <c r="IZ53" s="3"/>
      <c r="JA53" s="3"/>
    </row>
    <row r="54" customHeight="1" spans="1:261">
      <c r="A54" s="17" t="s">
        <v>35</v>
      </c>
      <c r="B54" s="17" t="s">
        <v>36</v>
      </c>
      <c r="C54" s="18">
        <v>2024</v>
      </c>
      <c r="D54" s="17" t="s">
        <v>37</v>
      </c>
      <c r="E54" s="17">
        <v>2419110043</v>
      </c>
      <c r="F54" s="17" t="s">
        <v>109</v>
      </c>
      <c r="G54" s="20">
        <v>90</v>
      </c>
      <c r="H54" s="18">
        <v>2.6</v>
      </c>
      <c r="I54" s="18">
        <f t="shared" si="10"/>
        <v>92.6</v>
      </c>
      <c r="J54" s="20">
        <v>73.875</v>
      </c>
      <c r="K54" s="18"/>
      <c r="L54" s="18">
        <f t="shared" si="11"/>
        <v>73.875</v>
      </c>
      <c r="M54" s="20">
        <v>100</v>
      </c>
      <c r="N54" s="18">
        <v>4</v>
      </c>
      <c r="O54" s="18">
        <v>100</v>
      </c>
      <c r="P54" s="38">
        <v>57.4</v>
      </c>
      <c r="Q54" s="20">
        <v>2</v>
      </c>
      <c r="R54" s="20">
        <v>59.4</v>
      </c>
      <c r="S54" s="38">
        <v>58</v>
      </c>
      <c r="T54" s="20">
        <v>2.5</v>
      </c>
      <c r="U54" s="20">
        <v>60.5</v>
      </c>
      <c r="V54" s="27">
        <f t="shared" si="13"/>
        <v>75.66125</v>
      </c>
      <c r="W54" s="17">
        <f t="shared" si="14"/>
        <v>50</v>
      </c>
      <c r="X54" s="17">
        <f t="shared" si="16"/>
        <v>53</v>
      </c>
      <c r="Y54" s="35" t="s">
        <v>61</v>
      </c>
      <c r="Z54" s="33">
        <v>81</v>
      </c>
      <c r="AA54" s="18"/>
      <c r="AB54" s="18"/>
      <c r="AC54" s="18"/>
      <c r="AD54" s="34"/>
      <c r="IV54" s="3"/>
      <c r="IW54" s="3"/>
      <c r="IX54" s="3"/>
      <c r="IY54" s="3"/>
      <c r="IZ54" s="3"/>
      <c r="JA54" s="3"/>
    </row>
    <row r="55" customHeight="1" spans="1:261">
      <c r="A55" s="17" t="s">
        <v>35</v>
      </c>
      <c r="B55" s="17" t="s">
        <v>36</v>
      </c>
      <c r="C55" s="18">
        <v>2024</v>
      </c>
      <c r="D55" s="17" t="s">
        <v>42</v>
      </c>
      <c r="E55" s="17">
        <v>2419110071</v>
      </c>
      <c r="F55" s="17" t="s">
        <v>110</v>
      </c>
      <c r="G55" s="18">
        <v>90.6</v>
      </c>
      <c r="H55" s="18">
        <v>2.05</v>
      </c>
      <c r="I55" s="18">
        <f t="shared" si="10"/>
        <v>92.65</v>
      </c>
      <c r="J55" s="20">
        <v>75.2678571428571</v>
      </c>
      <c r="K55" s="18"/>
      <c r="L55" s="18">
        <f t="shared" si="11"/>
        <v>75.2678571428571</v>
      </c>
      <c r="M55" s="20">
        <v>70</v>
      </c>
      <c r="N55" s="18">
        <v>4</v>
      </c>
      <c r="O55" s="18">
        <f t="shared" si="12"/>
        <v>74</v>
      </c>
      <c r="P55" s="18">
        <v>58.4</v>
      </c>
      <c r="Q55" s="20">
        <v>2.5</v>
      </c>
      <c r="R55" s="20">
        <v>60.9</v>
      </c>
      <c r="S55" s="18">
        <v>58.8</v>
      </c>
      <c r="T55" s="20">
        <v>5</v>
      </c>
      <c r="U55" s="20">
        <v>63.8</v>
      </c>
      <c r="V55" s="27">
        <f t="shared" si="13"/>
        <v>75.6508928571428</v>
      </c>
      <c r="W55" s="17">
        <f t="shared" si="14"/>
        <v>51</v>
      </c>
      <c r="X55" s="17">
        <f t="shared" si="16"/>
        <v>46</v>
      </c>
      <c r="Y55" s="35" t="s">
        <v>61</v>
      </c>
      <c r="Z55" s="33">
        <v>81</v>
      </c>
      <c r="AA55" s="18"/>
      <c r="AB55" s="18"/>
      <c r="AC55" s="18"/>
      <c r="AD55" s="34"/>
      <c r="IV55" s="3"/>
      <c r="IW55" s="3"/>
      <c r="IX55" s="3"/>
      <c r="IY55" s="3"/>
      <c r="IZ55" s="3"/>
      <c r="JA55" s="3"/>
    </row>
    <row r="56" customHeight="1" spans="1:261">
      <c r="A56" s="17" t="s">
        <v>35</v>
      </c>
      <c r="B56" s="17" t="s">
        <v>36</v>
      </c>
      <c r="C56" s="18">
        <v>2024</v>
      </c>
      <c r="D56" s="17" t="s">
        <v>42</v>
      </c>
      <c r="E56" s="17">
        <v>2419110057</v>
      </c>
      <c r="F56" s="17" t="s">
        <v>111</v>
      </c>
      <c r="G56" s="18">
        <v>89.4</v>
      </c>
      <c r="H56" s="18">
        <v>0.6</v>
      </c>
      <c r="I56" s="18">
        <f t="shared" si="10"/>
        <v>90</v>
      </c>
      <c r="J56" s="20">
        <v>74.6785714285714</v>
      </c>
      <c r="K56" s="18"/>
      <c r="L56" s="18">
        <f t="shared" si="11"/>
        <v>74.6785714285714</v>
      </c>
      <c r="M56" s="20">
        <v>90</v>
      </c>
      <c r="N56" s="18">
        <v>1</v>
      </c>
      <c r="O56" s="18">
        <f t="shared" si="12"/>
        <v>91</v>
      </c>
      <c r="P56" s="18">
        <v>58</v>
      </c>
      <c r="Q56" s="20">
        <v>2.5</v>
      </c>
      <c r="R56" s="20">
        <v>60.5</v>
      </c>
      <c r="S56" s="18">
        <v>58</v>
      </c>
      <c r="T56" s="20"/>
      <c r="U56" s="20">
        <v>58</v>
      </c>
      <c r="V56" s="27">
        <f t="shared" si="13"/>
        <v>75.4839285714286</v>
      </c>
      <c r="W56" s="17">
        <f t="shared" si="14"/>
        <v>52</v>
      </c>
      <c r="X56" s="17">
        <f t="shared" si="16"/>
        <v>49</v>
      </c>
      <c r="Y56" s="35" t="s">
        <v>61</v>
      </c>
      <c r="Z56" s="33">
        <v>81</v>
      </c>
      <c r="AA56" s="18"/>
      <c r="AB56" s="18"/>
      <c r="AC56" s="18"/>
      <c r="AD56" s="34"/>
      <c r="IV56" s="3"/>
      <c r="IW56" s="3"/>
      <c r="IX56" s="3"/>
      <c r="IY56" s="3"/>
      <c r="IZ56" s="3"/>
      <c r="JA56" s="3"/>
    </row>
    <row r="57" customHeight="1" spans="1:261">
      <c r="A57" s="17" t="s">
        <v>35</v>
      </c>
      <c r="B57" s="17" t="s">
        <v>36</v>
      </c>
      <c r="C57" s="18">
        <v>2024</v>
      </c>
      <c r="D57" s="17" t="s">
        <v>37</v>
      </c>
      <c r="E57" s="17">
        <v>2419110047</v>
      </c>
      <c r="F57" s="17" t="s">
        <v>112</v>
      </c>
      <c r="G57" s="20">
        <v>90</v>
      </c>
      <c r="H57" s="18">
        <v>0.8</v>
      </c>
      <c r="I57" s="18">
        <f t="shared" si="10"/>
        <v>90.8</v>
      </c>
      <c r="J57" s="20">
        <v>73.0357142857143</v>
      </c>
      <c r="K57" s="18"/>
      <c r="L57" s="18">
        <f t="shared" si="11"/>
        <v>73.0357142857143</v>
      </c>
      <c r="M57" s="20">
        <v>100</v>
      </c>
      <c r="N57" s="18"/>
      <c r="O57" s="18">
        <f t="shared" si="12"/>
        <v>100</v>
      </c>
      <c r="P57" s="38">
        <v>56.8</v>
      </c>
      <c r="Q57" s="20">
        <v>2.5</v>
      </c>
      <c r="R57" s="20">
        <v>59.3</v>
      </c>
      <c r="S57" s="38">
        <v>56.8</v>
      </c>
      <c r="T57" s="20">
        <v>15</v>
      </c>
      <c r="U57" s="20">
        <v>71.8</v>
      </c>
      <c r="V57" s="27">
        <f t="shared" si="13"/>
        <v>75.4117857142857</v>
      </c>
      <c r="W57" s="17">
        <f t="shared" si="14"/>
        <v>53</v>
      </c>
      <c r="X57" s="17">
        <f t="shared" si="16"/>
        <v>61</v>
      </c>
      <c r="Y57" s="35"/>
      <c r="Z57" s="33">
        <v>81</v>
      </c>
      <c r="AA57" s="18"/>
      <c r="AB57" s="18"/>
      <c r="AC57" s="18"/>
      <c r="AD57" s="34"/>
      <c r="IV57" s="3"/>
      <c r="IW57" s="3"/>
      <c r="IX57" s="3"/>
      <c r="IY57" s="3"/>
      <c r="IZ57" s="3"/>
      <c r="JA57" s="3"/>
    </row>
    <row r="58" customHeight="1" spans="1:261">
      <c r="A58" s="17" t="s">
        <v>35</v>
      </c>
      <c r="B58" s="17" t="s">
        <v>36</v>
      </c>
      <c r="C58" s="18">
        <v>2024</v>
      </c>
      <c r="D58" s="17" t="s">
        <v>42</v>
      </c>
      <c r="E58" s="17">
        <v>2419110062</v>
      </c>
      <c r="F58" s="17" t="s">
        <v>113</v>
      </c>
      <c r="G58" s="18">
        <v>90.6</v>
      </c>
      <c r="H58" s="18">
        <v>0.6</v>
      </c>
      <c r="I58" s="18">
        <f t="shared" si="10"/>
        <v>91.2</v>
      </c>
      <c r="J58" s="20">
        <v>73.0892857142857</v>
      </c>
      <c r="K58" s="18"/>
      <c r="L58" s="18">
        <f t="shared" si="11"/>
        <v>73.0892857142857</v>
      </c>
      <c r="M58" s="20">
        <v>97</v>
      </c>
      <c r="N58" s="18">
        <v>2</v>
      </c>
      <c r="O58" s="18">
        <f t="shared" si="12"/>
        <v>99</v>
      </c>
      <c r="P58" s="18">
        <v>58</v>
      </c>
      <c r="Q58" s="20">
        <v>2.5</v>
      </c>
      <c r="R58" s="20">
        <v>60.5</v>
      </c>
      <c r="S58" s="18">
        <v>58.4</v>
      </c>
      <c r="T58" s="20">
        <v>7</v>
      </c>
      <c r="U58" s="20">
        <v>65.4</v>
      </c>
      <c r="V58" s="27">
        <f t="shared" si="13"/>
        <v>75.1819642857143</v>
      </c>
      <c r="W58" s="17">
        <f t="shared" si="14"/>
        <v>54</v>
      </c>
      <c r="X58" s="17">
        <f t="shared" si="16"/>
        <v>60</v>
      </c>
      <c r="Y58" s="35"/>
      <c r="Z58" s="33">
        <v>81</v>
      </c>
      <c r="AA58" s="18"/>
      <c r="AB58" s="18"/>
      <c r="AC58" s="18"/>
      <c r="AD58" s="34"/>
      <c r="IV58" s="3"/>
      <c r="IW58" s="3"/>
      <c r="IX58" s="3"/>
      <c r="IY58" s="3"/>
      <c r="IZ58" s="3"/>
      <c r="JA58" s="3"/>
    </row>
    <row r="59" customHeight="1" spans="1:261">
      <c r="A59" s="17" t="s">
        <v>35</v>
      </c>
      <c r="B59" s="17" t="s">
        <v>36</v>
      </c>
      <c r="C59" s="18">
        <v>2024</v>
      </c>
      <c r="D59" s="17" t="s">
        <v>50</v>
      </c>
      <c r="E59" s="17">
        <v>2419110011</v>
      </c>
      <c r="F59" s="17" t="s">
        <v>114</v>
      </c>
      <c r="G59" s="18">
        <v>87</v>
      </c>
      <c r="H59" s="18">
        <v>0</v>
      </c>
      <c r="I59" s="18">
        <f t="shared" si="10"/>
        <v>87</v>
      </c>
      <c r="J59" s="20">
        <v>74.1785714285714</v>
      </c>
      <c r="K59" s="18"/>
      <c r="L59" s="18">
        <f t="shared" si="11"/>
        <v>74.1785714285714</v>
      </c>
      <c r="M59" s="20">
        <v>93</v>
      </c>
      <c r="N59" s="18"/>
      <c r="O59" s="18">
        <f t="shared" si="12"/>
        <v>93</v>
      </c>
      <c r="P59" s="18">
        <v>56.8</v>
      </c>
      <c r="Q59" s="20">
        <v>2.5</v>
      </c>
      <c r="R59" s="20">
        <v>59.3</v>
      </c>
      <c r="S59" s="18">
        <v>56.2</v>
      </c>
      <c r="T59" s="20">
        <v>5</v>
      </c>
      <c r="U59" s="20">
        <v>61.2</v>
      </c>
      <c r="V59" s="27">
        <f t="shared" si="13"/>
        <v>75.0089285714286</v>
      </c>
      <c r="W59" s="17">
        <f t="shared" si="14"/>
        <v>55</v>
      </c>
      <c r="X59" s="17">
        <f t="shared" ref="X59:X66" si="17">RANK(J59,$J$5:$J$85)</f>
        <v>52</v>
      </c>
      <c r="Y59" s="35" t="s">
        <v>61</v>
      </c>
      <c r="Z59" s="33">
        <v>81</v>
      </c>
      <c r="AA59" s="18"/>
      <c r="AB59" s="18"/>
      <c r="AC59" s="18"/>
      <c r="AD59" s="34"/>
      <c r="IV59" s="3"/>
      <c r="IW59" s="3"/>
      <c r="IX59" s="3"/>
      <c r="IY59" s="3"/>
      <c r="IZ59" s="3"/>
      <c r="JA59" s="3"/>
    </row>
    <row r="60" customHeight="1" spans="1:261">
      <c r="A60" s="17" t="s">
        <v>35</v>
      </c>
      <c r="B60" s="17" t="s">
        <v>36</v>
      </c>
      <c r="C60" s="18">
        <v>2024</v>
      </c>
      <c r="D60" s="17" t="s">
        <v>44</v>
      </c>
      <c r="E60" s="17">
        <v>2419110089</v>
      </c>
      <c r="F60" s="17" t="s">
        <v>115</v>
      </c>
      <c r="G60" s="18">
        <v>90</v>
      </c>
      <c r="H60" s="18">
        <v>4.2</v>
      </c>
      <c r="I60" s="18">
        <f t="shared" si="10"/>
        <v>94.2</v>
      </c>
      <c r="J60" s="20">
        <v>73.7321428571429</v>
      </c>
      <c r="K60" s="18"/>
      <c r="L60" s="18">
        <f t="shared" si="11"/>
        <v>73.7321428571429</v>
      </c>
      <c r="M60" s="20">
        <v>85</v>
      </c>
      <c r="N60" s="18"/>
      <c r="O60" s="18">
        <f t="shared" si="12"/>
        <v>85</v>
      </c>
      <c r="P60" s="18">
        <v>58</v>
      </c>
      <c r="Q60" s="20">
        <v>2.5</v>
      </c>
      <c r="R60" s="20">
        <v>60.5</v>
      </c>
      <c r="S60" s="18">
        <v>58</v>
      </c>
      <c r="T60" s="20"/>
      <c r="U60" s="20">
        <v>58</v>
      </c>
      <c r="V60" s="27">
        <f t="shared" si="13"/>
        <v>74.8941071428572</v>
      </c>
      <c r="W60" s="17">
        <f t="shared" si="14"/>
        <v>56</v>
      </c>
      <c r="X60" s="17">
        <f t="shared" si="17"/>
        <v>54</v>
      </c>
      <c r="Y60" s="35" t="s">
        <v>61</v>
      </c>
      <c r="Z60" s="33">
        <v>81</v>
      </c>
      <c r="AA60" s="18"/>
      <c r="AB60" s="18"/>
      <c r="AC60" s="18"/>
      <c r="AD60" s="34"/>
      <c r="IV60" s="3"/>
      <c r="IW60" s="3"/>
      <c r="IX60" s="3"/>
      <c r="IY60" s="3"/>
      <c r="IZ60" s="3"/>
      <c r="JA60" s="3"/>
    </row>
    <row r="61" customHeight="1" spans="1:261">
      <c r="A61" s="17" t="s">
        <v>35</v>
      </c>
      <c r="B61" s="17" t="s">
        <v>36</v>
      </c>
      <c r="C61" s="18">
        <v>2024</v>
      </c>
      <c r="D61" s="17" t="s">
        <v>42</v>
      </c>
      <c r="E61" s="17">
        <v>2419110069</v>
      </c>
      <c r="F61" s="17" t="s">
        <v>116</v>
      </c>
      <c r="G61" s="18">
        <v>88.2</v>
      </c>
      <c r="H61" s="18">
        <v>1.35</v>
      </c>
      <c r="I61" s="18">
        <f t="shared" si="10"/>
        <v>89.55</v>
      </c>
      <c r="J61" s="20">
        <v>73.2857142857143</v>
      </c>
      <c r="K61" s="18"/>
      <c r="L61" s="18">
        <f t="shared" si="11"/>
        <v>73.2857142857143</v>
      </c>
      <c r="M61" s="20">
        <v>94</v>
      </c>
      <c r="N61" s="18"/>
      <c r="O61" s="18">
        <f t="shared" si="12"/>
        <v>94</v>
      </c>
      <c r="P61" s="18">
        <v>57.6</v>
      </c>
      <c r="Q61" s="20">
        <v>2.5</v>
      </c>
      <c r="R61" s="20">
        <v>60.1</v>
      </c>
      <c r="S61" s="18">
        <v>57.4</v>
      </c>
      <c r="T61" s="20">
        <v>5</v>
      </c>
      <c r="U61" s="20">
        <v>62.4</v>
      </c>
      <c r="V61" s="27">
        <f t="shared" si="13"/>
        <v>74.7442857142857</v>
      </c>
      <c r="W61" s="17">
        <f t="shared" si="14"/>
        <v>57</v>
      </c>
      <c r="X61" s="17">
        <f t="shared" si="17"/>
        <v>59</v>
      </c>
      <c r="Y61" s="35" t="s">
        <v>61</v>
      </c>
      <c r="Z61" s="33">
        <v>81</v>
      </c>
      <c r="AA61" s="18"/>
      <c r="AB61" s="18"/>
      <c r="AC61" s="18"/>
      <c r="AD61" s="34"/>
      <c r="IV61" s="3"/>
      <c r="IW61" s="3"/>
      <c r="IX61" s="3"/>
      <c r="IY61" s="3"/>
      <c r="IZ61" s="3"/>
      <c r="JA61" s="3"/>
    </row>
    <row r="62" customHeight="1" spans="1:261">
      <c r="A62" s="17" t="s">
        <v>35</v>
      </c>
      <c r="B62" s="17" t="s">
        <v>36</v>
      </c>
      <c r="C62" s="18">
        <v>2024</v>
      </c>
      <c r="D62" s="17" t="s">
        <v>37</v>
      </c>
      <c r="E62" s="17">
        <v>2419110034</v>
      </c>
      <c r="F62" s="17" t="s">
        <v>117</v>
      </c>
      <c r="G62" s="20">
        <v>87.6</v>
      </c>
      <c r="H62" s="18">
        <v>1.7</v>
      </c>
      <c r="I62" s="18">
        <f t="shared" si="10"/>
        <v>89.3</v>
      </c>
      <c r="J62" s="20">
        <v>73.5714285714286</v>
      </c>
      <c r="K62" s="18"/>
      <c r="L62" s="18">
        <f t="shared" si="11"/>
        <v>73.5714285714286</v>
      </c>
      <c r="M62" s="20">
        <v>86.5</v>
      </c>
      <c r="N62" s="18"/>
      <c r="O62" s="18">
        <f t="shared" si="12"/>
        <v>86.5</v>
      </c>
      <c r="P62" s="38">
        <v>57.2</v>
      </c>
      <c r="Q62" s="20">
        <v>2.5</v>
      </c>
      <c r="R62" s="20">
        <v>59.7</v>
      </c>
      <c r="S62" s="38">
        <v>57.2</v>
      </c>
      <c r="T62" s="20">
        <v>7.5</v>
      </c>
      <c r="U62" s="20">
        <v>64.7</v>
      </c>
      <c r="V62" s="27">
        <f t="shared" si="13"/>
        <v>74.6535714285715</v>
      </c>
      <c r="W62" s="17">
        <f t="shared" si="14"/>
        <v>58</v>
      </c>
      <c r="X62" s="17">
        <f t="shared" si="17"/>
        <v>55</v>
      </c>
      <c r="Y62" s="35" t="s">
        <v>61</v>
      </c>
      <c r="Z62" s="33">
        <v>81</v>
      </c>
      <c r="AA62" s="18"/>
      <c r="AB62" s="18"/>
      <c r="AC62" s="18"/>
      <c r="AD62" s="34"/>
      <c r="IV62" s="3"/>
      <c r="IW62" s="3"/>
      <c r="IX62" s="3"/>
      <c r="IY62" s="3"/>
      <c r="IZ62" s="3"/>
      <c r="JA62" s="3"/>
    </row>
    <row r="63" customHeight="1" spans="1:261">
      <c r="A63" s="17" t="s">
        <v>35</v>
      </c>
      <c r="B63" s="17" t="s">
        <v>36</v>
      </c>
      <c r="C63" s="18">
        <v>2024</v>
      </c>
      <c r="D63" s="17" t="s">
        <v>50</v>
      </c>
      <c r="E63" s="17">
        <v>2419110023</v>
      </c>
      <c r="F63" s="17" t="s">
        <v>118</v>
      </c>
      <c r="G63" s="18">
        <v>87</v>
      </c>
      <c r="H63" s="18">
        <v>0</v>
      </c>
      <c r="I63" s="18">
        <f t="shared" si="10"/>
        <v>87</v>
      </c>
      <c r="J63" s="20">
        <v>73.5535714285714</v>
      </c>
      <c r="K63" s="18"/>
      <c r="L63" s="18">
        <f t="shared" si="11"/>
        <v>73.5535714285714</v>
      </c>
      <c r="M63" s="20">
        <v>100</v>
      </c>
      <c r="N63" s="18"/>
      <c r="O63" s="18">
        <f t="shared" si="12"/>
        <v>100</v>
      </c>
      <c r="P63" s="18">
        <v>55.6</v>
      </c>
      <c r="Q63" s="20">
        <v>2.5</v>
      </c>
      <c r="R63" s="20">
        <v>58.1</v>
      </c>
      <c r="S63" s="18">
        <v>56.2</v>
      </c>
      <c r="T63" s="20"/>
      <c r="U63" s="20">
        <v>56.2</v>
      </c>
      <c r="V63" s="27">
        <f t="shared" si="13"/>
        <v>74.5801785714286</v>
      </c>
      <c r="W63" s="17">
        <f t="shared" si="14"/>
        <v>59</v>
      </c>
      <c r="X63" s="17">
        <f t="shared" si="17"/>
        <v>56</v>
      </c>
      <c r="Y63" s="35" t="s">
        <v>61</v>
      </c>
      <c r="Z63" s="33">
        <v>81</v>
      </c>
      <c r="AA63" s="18"/>
      <c r="AB63" s="18"/>
      <c r="AC63" s="18"/>
      <c r="AD63" s="34"/>
      <c r="IV63" s="3"/>
      <c r="IW63" s="3"/>
      <c r="IX63" s="3"/>
      <c r="IY63" s="3"/>
      <c r="IZ63" s="3"/>
      <c r="JA63" s="3"/>
    </row>
    <row r="64" customHeight="1" spans="1:261">
      <c r="A64" s="17" t="s">
        <v>35</v>
      </c>
      <c r="B64" s="17" t="s">
        <v>36</v>
      </c>
      <c r="C64" s="18">
        <v>2024</v>
      </c>
      <c r="D64" s="17" t="s">
        <v>37</v>
      </c>
      <c r="E64" s="17">
        <v>2419110050</v>
      </c>
      <c r="F64" s="17" t="s">
        <v>119</v>
      </c>
      <c r="G64" s="20">
        <v>86.2</v>
      </c>
      <c r="H64" s="18">
        <v>0.5</v>
      </c>
      <c r="I64" s="18">
        <f t="shared" si="10"/>
        <v>86.7</v>
      </c>
      <c r="J64" s="20">
        <v>72.5357142857143</v>
      </c>
      <c r="K64" s="18"/>
      <c r="L64" s="18">
        <f t="shared" si="11"/>
        <v>72.5357142857143</v>
      </c>
      <c r="M64" s="20">
        <v>96</v>
      </c>
      <c r="N64" s="18">
        <v>3</v>
      </c>
      <c r="O64" s="18">
        <f t="shared" si="12"/>
        <v>99</v>
      </c>
      <c r="P64" s="38">
        <v>55.6</v>
      </c>
      <c r="Q64" s="20">
        <v>12.5</v>
      </c>
      <c r="R64" s="20">
        <v>68.1</v>
      </c>
      <c r="S64" s="38">
        <v>55.6</v>
      </c>
      <c r="T64" s="20">
        <v>6</v>
      </c>
      <c r="U64" s="20">
        <v>61.6</v>
      </c>
      <c r="V64" s="27">
        <f t="shared" si="13"/>
        <v>74.5067857142857</v>
      </c>
      <c r="W64" s="17">
        <f t="shared" si="14"/>
        <v>60</v>
      </c>
      <c r="X64" s="17">
        <f t="shared" si="17"/>
        <v>62</v>
      </c>
      <c r="Y64" s="35"/>
      <c r="Z64" s="33">
        <v>81</v>
      </c>
      <c r="AA64" s="18"/>
      <c r="AB64" s="18"/>
      <c r="AC64" s="18"/>
      <c r="AD64" s="34"/>
      <c r="IV64" s="3"/>
      <c r="IW64" s="3"/>
      <c r="IX64" s="3"/>
      <c r="IY64" s="3"/>
      <c r="IZ64" s="3"/>
      <c r="JA64" s="3"/>
    </row>
    <row r="65" customHeight="1" spans="1:261">
      <c r="A65" s="17" t="s">
        <v>35</v>
      </c>
      <c r="B65" s="17" t="s">
        <v>36</v>
      </c>
      <c r="C65" s="18">
        <v>2024</v>
      </c>
      <c r="D65" s="17" t="s">
        <v>37</v>
      </c>
      <c r="E65" s="17">
        <v>2419110032</v>
      </c>
      <c r="F65" s="17" t="s">
        <v>120</v>
      </c>
      <c r="G65" s="20">
        <v>87.6</v>
      </c>
      <c r="H65" s="18">
        <v>1.1</v>
      </c>
      <c r="I65" s="18">
        <f t="shared" si="10"/>
        <v>88.7</v>
      </c>
      <c r="J65" s="20">
        <v>73.4285714285714</v>
      </c>
      <c r="K65" s="18">
        <v>2</v>
      </c>
      <c r="L65" s="18">
        <f t="shared" si="11"/>
        <v>75.4285714285714</v>
      </c>
      <c r="M65" s="20">
        <v>48</v>
      </c>
      <c r="N65" s="18"/>
      <c r="O65" s="18">
        <f t="shared" si="12"/>
        <v>48</v>
      </c>
      <c r="P65" s="38">
        <v>56.8</v>
      </c>
      <c r="Q65" s="20">
        <v>2.5</v>
      </c>
      <c r="R65" s="20">
        <v>59.3</v>
      </c>
      <c r="S65" s="38">
        <v>56.2</v>
      </c>
      <c r="T65" s="20"/>
      <c r="U65" s="20">
        <v>56.2</v>
      </c>
      <c r="V65" s="27">
        <f t="shared" si="13"/>
        <v>73.6164285714286</v>
      </c>
      <c r="W65" s="17">
        <f t="shared" si="14"/>
        <v>61</v>
      </c>
      <c r="X65" s="17">
        <f t="shared" si="17"/>
        <v>57</v>
      </c>
      <c r="Y65" s="35" t="s">
        <v>61</v>
      </c>
      <c r="Z65" s="33">
        <v>81</v>
      </c>
      <c r="AA65" s="18"/>
      <c r="AB65" s="18"/>
      <c r="AC65" s="18"/>
      <c r="AD65" s="34"/>
      <c r="IV65" s="3"/>
      <c r="IW65" s="3"/>
      <c r="IX65" s="3"/>
      <c r="IY65" s="3"/>
      <c r="IZ65" s="3"/>
      <c r="JA65" s="3"/>
    </row>
    <row r="66" customHeight="1" spans="1:261">
      <c r="A66" s="17" t="s">
        <v>35</v>
      </c>
      <c r="B66" s="17" t="s">
        <v>36</v>
      </c>
      <c r="C66" s="18">
        <v>2024</v>
      </c>
      <c r="D66" s="17" t="s">
        <v>44</v>
      </c>
      <c r="E66" s="17">
        <v>2419110082</v>
      </c>
      <c r="F66" s="17" t="s">
        <v>121</v>
      </c>
      <c r="G66" s="18">
        <v>87</v>
      </c>
      <c r="H66" s="18">
        <v>0</v>
      </c>
      <c r="I66" s="18">
        <f t="shared" si="10"/>
        <v>87</v>
      </c>
      <c r="J66" s="20">
        <v>71.0714285714286</v>
      </c>
      <c r="K66" s="18">
        <v>2</v>
      </c>
      <c r="L66" s="18">
        <f t="shared" si="11"/>
        <v>73.0714285714286</v>
      </c>
      <c r="M66" s="20">
        <v>86</v>
      </c>
      <c r="N66" s="18"/>
      <c r="O66" s="18">
        <f t="shared" si="12"/>
        <v>86</v>
      </c>
      <c r="P66" s="18">
        <v>55</v>
      </c>
      <c r="Q66" s="20">
        <v>2.5</v>
      </c>
      <c r="R66" s="20">
        <v>57.5</v>
      </c>
      <c r="S66" s="18">
        <v>55</v>
      </c>
      <c r="T66" s="20"/>
      <c r="U66" s="20">
        <v>55</v>
      </c>
      <c r="V66" s="27">
        <f t="shared" si="13"/>
        <v>73.4285714285714</v>
      </c>
      <c r="W66" s="17">
        <f t="shared" si="14"/>
        <v>62</v>
      </c>
      <c r="X66" s="17">
        <f t="shared" si="17"/>
        <v>67</v>
      </c>
      <c r="Y66" s="35" t="s">
        <v>61</v>
      </c>
      <c r="Z66" s="33">
        <v>81</v>
      </c>
      <c r="AA66" s="18"/>
      <c r="AB66" s="18"/>
      <c r="AC66" s="18"/>
      <c r="AD66" s="34"/>
      <c r="IV66" s="3"/>
      <c r="IW66" s="3"/>
      <c r="IX66" s="3"/>
      <c r="IY66" s="3"/>
      <c r="IZ66" s="3"/>
      <c r="JA66" s="3"/>
    </row>
    <row r="67" customHeight="1" spans="1:261">
      <c r="A67" s="17" t="s">
        <v>35</v>
      </c>
      <c r="B67" s="17" t="s">
        <v>36</v>
      </c>
      <c r="C67" s="18">
        <v>2024</v>
      </c>
      <c r="D67" s="17" t="s">
        <v>44</v>
      </c>
      <c r="E67" s="17">
        <v>2419110092</v>
      </c>
      <c r="F67" s="17" t="s">
        <v>122</v>
      </c>
      <c r="G67" s="18">
        <v>89.4</v>
      </c>
      <c r="H67" s="18">
        <v>0</v>
      </c>
      <c r="I67" s="18">
        <f t="shared" si="10"/>
        <v>89.4</v>
      </c>
      <c r="J67" s="20">
        <v>71.0357142857143</v>
      </c>
      <c r="K67" s="18"/>
      <c r="L67" s="18">
        <f t="shared" si="11"/>
        <v>71.0357142857143</v>
      </c>
      <c r="M67" s="20">
        <v>100</v>
      </c>
      <c r="N67" s="18">
        <v>4</v>
      </c>
      <c r="O67" s="18">
        <v>100</v>
      </c>
      <c r="P67" s="18">
        <v>58.4</v>
      </c>
      <c r="Q67" s="20">
        <v>2.5</v>
      </c>
      <c r="R67" s="20">
        <v>60.9</v>
      </c>
      <c r="S67" s="18">
        <v>58</v>
      </c>
      <c r="T67" s="20">
        <v>5</v>
      </c>
      <c r="U67" s="20">
        <v>63</v>
      </c>
      <c r="V67" s="27">
        <f t="shared" si="13"/>
        <v>73.4117857142857</v>
      </c>
      <c r="W67" s="17">
        <f t="shared" si="14"/>
        <v>63</v>
      </c>
      <c r="X67" s="17">
        <f t="shared" ref="X67:X74" si="18">RANK(J67,$J$5:$J$85)</f>
        <v>68</v>
      </c>
      <c r="Y67" s="35" t="s">
        <v>61</v>
      </c>
      <c r="Z67" s="33">
        <v>81</v>
      </c>
      <c r="AA67" s="18"/>
      <c r="AB67" s="18"/>
      <c r="AC67" s="18"/>
      <c r="AD67" s="34"/>
      <c r="IV67" s="3"/>
      <c r="IW67" s="3"/>
      <c r="IX67" s="3"/>
      <c r="IY67" s="3"/>
      <c r="IZ67" s="3"/>
      <c r="JA67" s="3"/>
    </row>
    <row r="68" customHeight="1" spans="1:261">
      <c r="A68" s="17" t="s">
        <v>35</v>
      </c>
      <c r="B68" s="17" t="s">
        <v>36</v>
      </c>
      <c r="C68" s="18">
        <v>2024</v>
      </c>
      <c r="D68" s="17" t="s">
        <v>44</v>
      </c>
      <c r="E68" s="17">
        <v>2419110094</v>
      </c>
      <c r="F68" s="17" t="s">
        <v>123</v>
      </c>
      <c r="G68" s="18">
        <v>87.6</v>
      </c>
      <c r="H68" s="18">
        <v>-2</v>
      </c>
      <c r="I68" s="18">
        <f t="shared" si="10"/>
        <v>85.6</v>
      </c>
      <c r="J68" s="20">
        <v>72.1607142857143</v>
      </c>
      <c r="K68" s="18"/>
      <c r="L68" s="18">
        <f t="shared" si="11"/>
        <v>72.1607142857143</v>
      </c>
      <c r="M68" s="20">
        <v>96</v>
      </c>
      <c r="N68" s="18"/>
      <c r="O68" s="18">
        <f t="shared" si="12"/>
        <v>96</v>
      </c>
      <c r="P68" s="18">
        <v>57.4</v>
      </c>
      <c r="Q68" s="20">
        <v>2.5</v>
      </c>
      <c r="R68" s="20">
        <v>59.9</v>
      </c>
      <c r="S68" s="18">
        <v>58</v>
      </c>
      <c r="T68" s="20"/>
      <c r="U68" s="20">
        <v>58</v>
      </c>
      <c r="V68" s="27">
        <f t="shared" si="13"/>
        <v>73.3755357142857</v>
      </c>
      <c r="W68" s="17">
        <f t="shared" si="14"/>
        <v>64</v>
      </c>
      <c r="X68" s="17">
        <f t="shared" si="18"/>
        <v>63</v>
      </c>
      <c r="Y68" s="35"/>
      <c r="Z68" s="33">
        <v>81</v>
      </c>
      <c r="AA68" s="18"/>
      <c r="AB68" s="18"/>
      <c r="AC68" s="18"/>
      <c r="AD68" s="34"/>
      <c r="IV68" s="3"/>
      <c r="IW68" s="3"/>
      <c r="IX68" s="3"/>
      <c r="IY68" s="3"/>
      <c r="IZ68" s="3"/>
      <c r="JA68" s="3"/>
    </row>
    <row r="69" customHeight="1" spans="1:261">
      <c r="A69" s="17" t="s">
        <v>35</v>
      </c>
      <c r="B69" s="17" t="s">
        <v>36</v>
      </c>
      <c r="C69" s="18">
        <v>2024</v>
      </c>
      <c r="D69" s="17" t="s">
        <v>42</v>
      </c>
      <c r="E69" s="17">
        <v>2419110068</v>
      </c>
      <c r="F69" s="17" t="s">
        <v>124</v>
      </c>
      <c r="G69" s="18">
        <v>87</v>
      </c>
      <c r="H69" s="18">
        <v>0.25</v>
      </c>
      <c r="I69" s="18">
        <f t="shared" si="10"/>
        <v>87.25</v>
      </c>
      <c r="J69" s="20">
        <v>71.5178571428571</v>
      </c>
      <c r="K69" s="18"/>
      <c r="L69" s="18">
        <f t="shared" si="11"/>
        <v>71.5178571428571</v>
      </c>
      <c r="M69" s="20">
        <v>100</v>
      </c>
      <c r="N69" s="18"/>
      <c r="O69" s="18">
        <f t="shared" si="12"/>
        <v>100</v>
      </c>
      <c r="P69" s="18">
        <v>57.4</v>
      </c>
      <c r="Q69" s="20">
        <v>2.5</v>
      </c>
      <c r="R69" s="20">
        <v>59.9</v>
      </c>
      <c r="S69" s="18">
        <v>55.6</v>
      </c>
      <c r="T69" s="20"/>
      <c r="U69" s="20">
        <v>55.6</v>
      </c>
      <c r="V69" s="27">
        <f t="shared" si="13"/>
        <v>73.1383928571428</v>
      </c>
      <c r="W69" s="17">
        <f t="shared" si="14"/>
        <v>65</v>
      </c>
      <c r="X69" s="17">
        <f t="shared" si="18"/>
        <v>65</v>
      </c>
      <c r="Y69" s="35" t="s">
        <v>61</v>
      </c>
      <c r="Z69" s="33">
        <v>81</v>
      </c>
      <c r="AA69" s="18"/>
      <c r="AB69" s="18"/>
      <c r="AC69" s="18"/>
      <c r="AD69" s="34"/>
      <c r="IV69" s="3"/>
      <c r="IW69" s="3"/>
      <c r="IX69" s="3"/>
      <c r="IY69" s="3"/>
      <c r="IZ69" s="3"/>
      <c r="JA69" s="3"/>
    </row>
    <row r="70" customHeight="1" spans="1:261">
      <c r="A70" s="17" t="s">
        <v>35</v>
      </c>
      <c r="B70" s="17" t="s">
        <v>36</v>
      </c>
      <c r="C70" s="18">
        <v>2024</v>
      </c>
      <c r="D70" s="17" t="s">
        <v>50</v>
      </c>
      <c r="E70" s="17">
        <v>2419110017</v>
      </c>
      <c r="F70" s="17" t="s">
        <v>125</v>
      </c>
      <c r="G70" s="18">
        <v>86.8</v>
      </c>
      <c r="H70" s="18">
        <v>0</v>
      </c>
      <c r="I70" s="18">
        <f t="shared" ref="I70:I85" si="19">G70+H70</f>
        <v>86.8</v>
      </c>
      <c r="J70" s="20">
        <v>71.6428571428571</v>
      </c>
      <c r="K70" s="18"/>
      <c r="L70" s="18">
        <f t="shared" ref="L70:L85" si="20">J70+K70</f>
        <v>71.6428571428571</v>
      </c>
      <c r="M70" s="20">
        <v>100</v>
      </c>
      <c r="N70" s="18"/>
      <c r="O70" s="18">
        <f t="shared" ref="O70:O85" si="21">M70+N70</f>
        <v>100</v>
      </c>
      <c r="P70" s="18">
        <v>56.2</v>
      </c>
      <c r="Q70" s="20">
        <v>2.5</v>
      </c>
      <c r="R70" s="20">
        <v>58.7</v>
      </c>
      <c r="S70" s="18">
        <v>55.6</v>
      </c>
      <c r="T70" s="20"/>
      <c r="U70" s="20">
        <v>55.6</v>
      </c>
      <c r="V70" s="27">
        <f t="shared" ref="V70:V85" si="22">I70*0.1+L70*0.75+O70*0.05+R70*0.05+U70*0.05</f>
        <v>73.1271428571428</v>
      </c>
      <c r="W70" s="17">
        <f t="shared" ref="W70:W85" si="23">RANK(V70,$V$5:$V$85)</f>
        <v>66</v>
      </c>
      <c r="X70" s="17">
        <f t="shared" si="18"/>
        <v>64</v>
      </c>
      <c r="Y70" s="35" t="s">
        <v>61</v>
      </c>
      <c r="Z70" s="33">
        <v>81</v>
      </c>
      <c r="AA70" s="18"/>
      <c r="AB70" s="18"/>
      <c r="AC70" s="18"/>
      <c r="AD70" s="34"/>
      <c r="IV70" s="3"/>
      <c r="IW70" s="3"/>
      <c r="IX70" s="3"/>
      <c r="IY70" s="3"/>
      <c r="IZ70" s="3"/>
      <c r="JA70" s="3"/>
    </row>
    <row r="71" customHeight="1" spans="1:261">
      <c r="A71" s="17" t="s">
        <v>35</v>
      </c>
      <c r="B71" s="17" t="s">
        <v>36</v>
      </c>
      <c r="C71" s="18">
        <v>2024</v>
      </c>
      <c r="D71" s="17" t="s">
        <v>44</v>
      </c>
      <c r="E71" s="17">
        <v>2419110086</v>
      </c>
      <c r="F71" s="17" t="s">
        <v>126</v>
      </c>
      <c r="G71" s="18">
        <v>88.2</v>
      </c>
      <c r="H71" s="18">
        <v>0.4</v>
      </c>
      <c r="I71" s="18">
        <f t="shared" si="19"/>
        <v>88.6</v>
      </c>
      <c r="J71" s="20">
        <v>69.625</v>
      </c>
      <c r="K71" s="18"/>
      <c r="L71" s="18">
        <f t="shared" si="20"/>
        <v>69.625</v>
      </c>
      <c r="M71" s="20">
        <v>90</v>
      </c>
      <c r="N71" s="18">
        <v>2</v>
      </c>
      <c r="O71" s="18">
        <f t="shared" si="21"/>
        <v>92</v>
      </c>
      <c r="P71" s="18">
        <v>55.6</v>
      </c>
      <c r="Q71" s="20">
        <v>2.5</v>
      </c>
      <c r="R71" s="20">
        <v>58.1</v>
      </c>
      <c r="S71" s="18">
        <v>57.4</v>
      </c>
      <c r="T71" s="20">
        <v>22</v>
      </c>
      <c r="U71" s="20">
        <v>79.4</v>
      </c>
      <c r="V71" s="27">
        <f t="shared" si="22"/>
        <v>72.55375</v>
      </c>
      <c r="W71" s="17">
        <f t="shared" si="23"/>
        <v>67</v>
      </c>
      <c r="X71" s="17">
        <f t="shared" si="18"/>
        <v>71</v>
      </c>
      <c r="Y71" s="35" t="s">
        <v>61</v>
      </c>
      <c r="Z71" s="33">
        <v>81</v>
      </c>
      <c r="AA71" s="18"/>
      <c r="AB71" s="18"/>
      <c r="AC71" s="18"/>
      <c r="AD71" s="34"/>
      <c r="IV71" s="3"/>
      <c r="IW71" s="3"/>
      <c r="IX71" s="3"/>
      <c r="IY71" s="3"/>
      <c r="IZ71" s="3"/>
      <c r="JA71" s="3"/>
    </row>
    <row r="72" customHeight="1" spans="1:261">
      <c r="A72" s="17" t="s">
        <v>35</v>
      </c>
      <c r="B72" s="17" t="s">
        <v>36</v>
      </c>
      <c r="C72" s="18">
        <v>2024</v>
      </c>
      <c r="D72" s="17" t="s">
        <v>44</v>
      </c>
      <c r="E72" s="17">
        <v>2419110081</v>
      </c>
      <c r="F72" s="17" t="s">
        <v>127</v>
      </c>
      <c r="G72" s="18">
        <v>87.6</v>
      </c>
      <c r="H72" s="18">
        <v>0</v>
      </c>
      <c r="I72" s="18">
        <f t="shared" si="19"/>
        <v>87.6</v>
      </c>
      <c r="J72" s="20">
        <v>70.6785714285714</v>
      </c>
      <c r="K72" s="18"/>
      <c r="L72" s="18">
        <f t="shared" si="20"/>
        <v>70.6785714285714</v>
      </c>
      <c r="M72" s="20">
        <v>90</v>
      </c>
      <c r="N72" s="18"/>
      <c r="O72" s="18">
        <f t="shared" si="21"/>
        <v>90</v>
      </c>
      <c r="P72" s="18">
        <v>56.2</v>
      </c>
      <c r="Q72" s="20">
        <v>2.5</v>
      </c>
      <c r="R72" s="20">
        <v>58.7</v>
      </c>
      <c r="S72" s="18">
        <v>56.2</v>
      </c>
      <c r="T72" s="20">
        <v>7</v>
      </c>
      <c r="U72" s="20">
        <v>63.2</v>
      </c>
      <c r="V72" s="27">
        <f t="shared" si="22"/>
        <v>72.3639285714285</v>
      </c>
      <c r="W72" s="17">
        <f t="shared" si="23"/>
        <v>68</v>
      </c>
      <c r="X72" s="17">
        <f t="shared" si="18"/>
        <v>70</v>
      </c>
      <c r="Y72" s="35" t="s">
        <v>61</v>
      </c>
      <c r="Z72" s="33">
        <v>81</v>
      </c>
      <c r="AA72" s="18"/>
      <c r="AB72" s="18"/>
      <c r="AC72" s="18"/>
      <c r="AD72" s="34"/>
      <c r="IV72" s="3"/>
      <c r="IW72" s="3"/>
      <c r="IX72" s="3"/>
      <c r="IY72" s="3"/>
      <c r="IZ72" s="3"/>
      <c r="JA72" s="3"/>
    </row>
    <row r="73" customHeight="1" spans="1:261">
      <c r="A73" s="17" t="s">
        <v>35</v>
      </c>
      <c r="B73" s="17" t="s">
        <v>36</v>
      </c>
      <c r="C73" s="18">
        <v>2024</v>
      </c>
      <c r="D73" s="17" t="s">
        <v>37</v>
      </c>
      <c r="E73" s="17">
        <v>2419110042</v>
      </c>
      <c r="F73" s="17" t="s">
        <v>128</v>
      </c>
      <c r="G73" s="20">
        <v>86.8</v>
      </c>
      <c r="H73" s="18">
        <v>1.4</v>
      </c>
      <c r="I73" s="18">
        <f t="shared" si="19"/>
        <v>88.2</v>
      </c>
      <c r="J73" s="20">
        <v>71</v>
      </c>
      <c r="K73" s="18"/>
      <c r="L73" s="18">
        <f t="shared" si="20"/>
        <v>71</v>
      </c>
      <c r="M73" s="20">
        <v>79</v>
      </c>
      <c r="N73" s="18"/>
      <c r="O73" s="18">
        <f t="shared" si="21"/>
        <v>79</v>
      </c>
      <c r="P73" s="38">
        <v>55</v>
      </c>
      <c r="Q73" s="20">
        <v>2.5</v>
      </c>
      <c r="R73" s="20">
        <v>57.5</v>
      </c>
      <c r="S73" s="38">
        <v>56.2</v>
      </c>
      <c r="T73" s="20">
        <v>10</v>
      </c>
      <c r="U73" s="20">
        <v>66.2</v>
      </c>
      <c r="V73" s="27">
        <f t="shared" si="22"/>
        <v>72.205</v>
      </c>
      <c r="W73" s="17">
        <f t="shared" si="23"/>
        <v>69</v>
      </c>
      <c r="X73" s="17">
        <f t="shared" si="18"/>
        <v>69</v>
      </c>
      <c r="Y73" s="35" t="s">
        <v>61</v>
      </c>
      <c r="Z73" s="33">
        <v>81</v>
      </c>
      <c r="AA73" s="18"/>
      <c r="AB73" s="18"/>
      <c r="AC73" s="18"/>
      <c r="AD73" s="34"/>
      <c r="IV73" s="3"/>
      <c r="IW73" s="3"/>
      <c r="IX73" s="3"/>
      <c r="IY73" s="3"/>
      <c r="IZ73" s="3"/>
      <c r="JA73" s="3"/>
    </row>
    <row r="74" customHeight="1" spans="1:261">
      <c r="A74" s="17" t="s">
        <v>35</v>
      </c>
      <c r="B74" s="17" t="s">
        <v>36</v>
      </c>
      <c r="C74" s="18">
        <v>2024</v>
      </c>
      <c r="D74" s="17" t="s">
        <v>44</v>
      </c>
      <c r="E74" s="17">
        <v>2419110100</v>
      </c>
      <c r="F74" s="17" t="s">
        <v>129</v>
      </c>
      <c r="G74" s="18">
        <v>90</v>
      </c>
      <c r="H74" s="18">
        <v>0</v>
      </c>
      <c r="I74" s="18">
        <f t="shared" si="19"/>
        <v>90</v>
      </c>
      <c r="J74" s="20">
        <v>68.8214285714286</v>
      </c>
      <c r="K74" s="18"/>
      <c r="L74" s="18">
        <f t="shared" si="20"/>
        <v>68.8214285714286</v>
      </c>
      <c r="M74" s="20">
        <v>99</v>
      </c>
      <c r="N74" s="18">
        <v>2</v>
      </c>
      <c r="O74" s="18">
        <v>100</v>
      </c>
      <c r="P74" s="18">
        <v>58</v>
      </c>
      <c r="Q74" s="20">
        <v>2.5</v>
      </c>
      <c r="R74" s="20">
        <v>60.5</v>
      </c>
      <c r="S74" s="18">
        <v>57.4</v>
      </c>
      <c r="T74" s="20">
        <v>12</v>
      </c>
      <c r="U74" s="20">
        <v>69.4</v>
      </c>
      <c r="V74" s="27">
        <f t="shared" si="22"/>
        <v>72.1110714285714</v>
      </c>
      <c r="W74" s="17">
        <f t="shared" si="23"/>
        <v>70</v>
      </c>
      <c r="X74" s="17">
        <f t="shared" si="18"/>
        <v>73</v>
      </c>
      <c r="Y74" s="35" t="s">
        <v>61</v>
      </c>
      <c r="Z74" s="33">
        <v>81</v>
      </c>
      <c r="AA74" s="18"/>
      <c r="AB74" s="18"/>
      <c r="AC74" s="18"/>
      <c r="AD74" s="34"/>
      <c r="IV74" s="3"/>
      <c r="IW74" s="3"/>
      <c r="IX74" s="3"/>
      <c r="IY74" s="3"/>
      <c r="IZ74" s="3"/>
      <c r="JA74" s="3"/>
    </row>
    <row r="75" customHeight="1" spans="1:261">
      <c r="A75" s="17" t="s">
        <v>35</v>
      </c>
      <c r="B75" s="17" t="s">
        <v>36</v>
      </c>
      <c r="C75" s="18">
        <v>2024</v>
      </c>
      <c r="D75" s="17" t="s">
        <v>42</v>
      </c>
      <c r="E75" s="17">
        <v>2419110060</v>
      </c>
      <c r="F75" s="17" t="s">
        <v>130</v>
      </c>
      <c r="G75" s="18">
        <v>88.8</v>
      </c>
      <c r="H75" s="18">
        <v>0</v>
      </c>
      <c r="I75" s="18">
        <f t="shared" si="19"/>
        <v>88.8</v>
      </c>
      <c r="J75" s="20">
        <v>73.4285714285714</v>
      </c>
      <c r="K75" s="18"/>
      <c r="L75" s="18">
        <f t="shared" si="20"/>
        <v>73.4285714285714</v>
      </c>
      <c r="M75" s="20">
        <v>20</v>
      </c>
      <c r="N75" s="18">
        <v>2</v>
      </c>
      <c r="O75" s="18">
        <f t="shared" si="21"/>
        <v>22</v>
      </c>
      <c r="P75" s="18">
        <v>57.4</v>
      </c>
      <c r="Q75" s="20">
        <v>2.5</v>
      </c>
      <c r="R75" s="20">
        <v>59.9</v>
      </c>
      <c r="S75" s="18">
        <v>57.4</v>
      </c>
      <c r="T75" s="20">
        <v>7</v>
      </c>
      <c r="U75" s="20">
        <v>64.4</v>
      </c>
      <c r="V75" s="27">
        <f t="shared" si="22"/>
        <v>71.2664285714286</v>
      </c>
      <c r="W75" s="17">
        <f t="shared" si="23"/>
        <v>71</v>
      </c>
      <c r="X75" s="17">
        <f t="shared" ref="X75:X85" si="24">RANK(J75,$J$5:$J$85)</f>
        <v>57</v>
      </c>
      <c r="Y75" s="35"/>
      <c r="Z75" s="33">
        <v>81</v>
      </c>
      <c r="AA75" s="18"/>
      <c r="AB75" s="18"/>
      <c r="AC75" s="18"/>
      <c r="AD75" s="34"/>
      <c r="IV75" s="3"/>
      <c r="IW75" s="3"/>
      <c r="IX75" s="3"/>
      <c r="IY75" s="3"/>
      <c r="IZ75" s="3"/>
      <c r="JA75" s="3"/>
    </row>
    <row r="76" customHeight="1" spans="1:261">
      <c r="A76" s="17" t="s">
        <v>35</v>
      </c>
      <c r="B76" s="17" t="s">
        <v>36</v>
      </c>
      <c r="C76" s="18">
        <v>2024</v>
      </c>
      <c r="D76" s="17" t="s">
        <v>44</v>
      </c>
      <c r="E76" s="17">
        <v>2419110083</v>
      </c>
      <c r="F76" s="17" t="s">
        <v>131</v>
      </c>
      <c r="G76" s="18">
        <v>86.2</v>
      </c>
      <c r="H76" s="18">
        <v>0</v>
      </c>
      <c r="I76" s="18">
        <f t="shared" si="19"/>
        <v>86.2</v>
      </c>
      <c r="J76" s="20">
        <v>71.1428571428571</v>
      </c>
      <c r="K76" s="18"/>
      <c r="L76" s="18">
        <f t="shared" si="20"/>
        <v>71.1428571428571</v>
      </c>
      <c r="M76" s="20">
        <v>70</v>
      </c>
      <c r="N76" s="18"/>
      <c r="O76" s="18">
        <f t="shared" si="21"/>
        <v>70</v>
      </c>
      <c r="P76" s="18">
        <v>55</v>
      </c>
      <c r="Q76" s="20">
        <v>2.5</v>
      </c>
      <c r="R76" s="20">
        <v>57.5</v>
      </c>
      <c r="S76" s="18">
        <v>55</v>
      </c>
      <c r="T76" s="20"/>
      <c r="U76" s="20">
        <v>55</v>
      </c>
      <c r="V76" s="27">
        <f t="shared" si="22"/>
        <v>71.1021428571428</v>
      </c>
      <c r="W76" s="17">
        <f t="shared" si="23"/>
        <v>72</v>
      </c>
      <c r="X76" s="17">
        <f t="shared" si="24"/>
        <v>66</v>
      </c>
      <c r="Y76" s="35" t="s">
        <v>61</v>
      </c>
      <c r="Z76" s="33">
        <v>81</v>
      </c>
      <c r="AA76" s="18"/>
      <c r="AB76" s="18"/>
      <c r="AC76" s="18"/>
      <c r="AD76" s="34"/>
      <c r="IV76" s="3"/>
      <c r="IW76" s="3"/>
      <c r="IX76" s="3"/>
      <c r="IY76" s="3"/>
      <c r="IZ76" s="3"/>
      <c r="JA76" s="3"/>
    </row>
    <row r="77" customHeight="1" spans="1:261">
      <c r="A77" s="17" t="s">
        <v>35</v>
      </c>
      <c r="B77" s="17" t="s">
        <v>36</v>
      </c>
      <c r="C77" s="18">
        <v>2024</v>
      </c>
      <c r="D77" s="17" t="s">
        <v>42</v>
      </c>
      <c r="E77" s="17">
        <v>2419110065</v>
      </c>
      <c r="F77" s="17" t="s">
        <v>132</v>
      </c>
      <c r="G77" s="18">
        <v>88.2</v>
      </c>
      <c r="H77" s="18">
        <v>0</v>
      </c>
      <c r="I77" s="18">
        <f t="shared" si="19"/>
        <v>88.2</v>
      </c>
      <c r="J77" s="20">
        <v>68.6071428571429</v>
      </c>
      <c r="K77" s="18"/>
      <c r="L77" s="18">
        <f t="shared" si="20"/>
        <v>68.6071428571429</v>
      </c>
      <c r="M77" s="20">
        <v>90</v>
      </c>
      <c r="N77" s="18"/>
      <c r="O77" s="18">
        <f t="shared" si="21"/>
        <v>90</v>
      </c>
      <c r="P77" s="18">
        <v>56.2</v>
      </c>
      <c r="Q77" s="20">
        <v>2.5</v>
      </c>
      <c r="R77" s="20">
        <v>58.7</v>
      </c>
      <c r="S77" s="18">
        <v>56.2</v>
      </c>
      <c r="T77" s="20">
        <v>1.5</v>
      </c>
      <c r="U77" s="20">
        <v>57.7</v>
      </c>
      <c r="V77" s="27">
        <f t="shared" si="22"/>
        <v>70.5953571428572</v>
      </c>
      <c r="W77" s="17">
        <f t="shared" si="23"/>
        <v>73</v>
      </c>
      <c r="X77" s="17">
        <f t="shared" si="24"/>
        <v>74</v>
      </c>
      <c r="Y77" s="35" t="s">
        <v>61</v>
      </c>
      <c r="Z77" s="33">
        <v>81</v>
      </c>
      <c r="AA77" s="18"/>
      <c r="AB77" s="18"/>
      <c r="AC77" s="18"/>
      <c r="AD77" s="34"/>
      <c r="IV77" s="3"/>
      <c r="IW77" s="3"/>
      <c r="IX77" s="3"/>
      <c r="IY77" s="3"/>
      <c r="IZ77" s="3"/>
      <c r="JA77" s="3"/>
    </row>
    <row r="78" customHeight="1" spans="1:261">
      <c r="A78" s="17" t="s">
        <v>35</v>
      </c>
      <c r="B78" s="17" t="s">
        <v>36</v>
      </c>
      <c r="C78" s="18">
        <v>2024</v>
      </c>
      <c r="D78" s="17" t="s">
        <v>37</v>
      </c>
      <c r="E78" s="17">
        <v>2419110045</v>
      </c>
      <c r="F78" s="17" t="s">
        <v>133</v>
      </c>
      <c r="G78" s="20">
        <v>85.4</v>
      </c>
      <c r="H78" s="18">
        <v>0.5</v>
      </c>
      <c r="I78" s="18">
        <f t="shared" si="19"/>
        <v>85.9</v>
      </c>
      <c r="J78" s="20">
        <v>68.4642857142857</v>
      </c>
      <c r="K78" s="18"/>
      <c r="L78" s="18">
        <f t="shared" si="20"/>
        <v>68.4642857142857</v>
      </c>
      <c r="M78" s="20">
        <v>100</v>
      </c>
      <c r="N78" s="18"/>
      <c r="O78" s="18">
        <f t="shared" si="21"/>
        <v>100</v>
      </c>
      <c r="P78" s="38">
        <v>55.6</v>
      </c>
      <c r="Q78" s="20">
        <v>2.5</v>
      </c>
      <c r="R78" s="20">
        <v>58.1</v>
      </c>
      <c r="S78" s="38">
        <v>55</v>
      </c>
      <c r="T78" s="20"/>
      <c r="U78" s="20">
        <v>55</v>
      </c>
      <c r="V78" s="27">
        <f t="shared" si="22"/>
        <v>70.5932142857143</v>
      </c>
      <c r="W78" s="17">
        <f t="shared" si="23"/>
        <v>74</v>
      </c>
      <c r="X78" s="17">
        <f t="shared" si="24"/>
        <v>75</v>
      </c>
      <c r="Y78" s="35" t="s">
        <v>61</v>
      </c>
      <c r="Z78" s="33">
        <v>81</v>
      </c>
      <c r="AA78" s="18"/>
      <c r="AB78" s="18"/>
      <c r="AC78" s="18"/>
      <c r="AD78" s="34"/>
      <c r="IV78" s="3"/>
      <c r="IW78" s="3"/>
      <c r="IX78" s="3"/>
      <c r="IY78" s="3"/>
      <c r="IZ78" s="3"/>
      <c r="JA78" s="3"/>
    </row>
    <row r="79" customHeight="1" spans="1:261">
      <c r="A79" s="17" t="s">
        <v>35</v>
      </c>
      <c r="B79" s="17" t="s">
        <v>36</v>
      </c>
      <c r="C79" s="18">
        <v>2024</v>
      </c>
      <c r="D79" s="17" t="s">
        <v>42</v>
      </c>
      <c r="E79" s="17">
        <v>2419110074</v>
      </c>
      <c r="F79" s="17" t="s">
        <v>134</v>
      </c>
      <c r="G79" s="18">
        <v>83.8</v>
      </c>
      <c r="H79" s="18">
        <v>0</v>
      </c>
      <c r="I79" s="18">
        <f t="shared" si="19"/>
        <v>83.8</v>
      </c>
      <c r="J79" s="20">
        <v>68.2857142857143</v>
      </c>
      <c r="K79" s="18"/>
      <c r="L79" s="18">
        <f t="shared" si="20"/>
        <v>68.2857142857143</v>
      </c>
      <c r="M79" s="20">
        <v>95</v>
      </c>
      <c r="N79" s="18"/>
      <c r="O79" s="18">
        <f t="shared" si="21"/>
        <v>95</v>
      </c>
      <c r="P79" s="18">
        <v>55</v>
      </c>
      <c r="Q79" s="20">
        <v>2.5</v>
      </c>
      <c r="R79" s="20">
        <v>57.5</v>
      </c>
      <c r="S79" s="18">
        <v>55</v>
      </c>
      <c r="T79" s="20"/>
      <c r="U79" s="20">
        <v>55</v>
      </c>
      <c r="V79" s="27">
        <f t="shared" si="22"/>
        <v>69.9692857142857</v>
      </c>
      <c r="W79" s="17">
        <f t="shared" si="23"/>
        <v>75</v>
      </c>
      <c r="X79" s="17">
        <f t="shared" si="24"/>
        <v>76</v>
      </c>
      <c r="Y79" s="35" t="s">
        <v>61</v>
      </c>
      <c r="Z79" s="33">
        <v>81</v>
      </c>
      <c r="AA79" s="18"/>
      <c r="AB79" s="18"/>
      <c r="AC79" s="18"/>
      <c r="AD79" s="34"/>
      <c r="IV79" s="3"/>
      <c r="IW79" s="3"/>
      <c r="IX79" s="3"/>
      <c r="IY79" s="3"/>
      <c r="IZ79" s="3"/>
      <c r="JA79" s="3"/>
    </row>
    <row r="80" customHeight="1" spans="1:261">
      <c r="A80" s="17" t="s">
        <v>35</v>
      </c>
      <c r="B80" s="17" t="s">
        <v>36</v>
      </c>
      <c r="C80" s="18">
        <v>2024</v>
      </c>
      <c r="D80" s="17" t="s">
        <v>42</v>
      </c>
      <c r="E80" s="17">
        <v>2419110064</v>
      </c>
      <c r="F80" s="17" t="s">
        <v>135</v>
      </c>
      <c r="G80" s="18">
        <v>86.8</v>
      </c>
      <c r="H80" s="18">
        <v>0</v>
      </c>
      <c r="I80" s="18">
        <f t="shared" si="19"/>
        <v>86.8</v>
      </c>
      <c r="J80" s="20">
        <v>69.5892857142857</v>
      </c>
      <c r="K80" s="18"/>
      <c r="L80" s="18">
        <f t="shared" si="20"/>
        <v>69.5892857142857</v>
      </c>
      <c r="M80" s="20">
        <v>50</v>
      </c>
      <c r="N80" s="18"/>
      <c r="O80" s="18">
        <f t="shared" si="21"/>
        <v>50</v>
      </c>
      <c r="P80" s="18">
        <v>55.6</v>
      </c>
      <c r="Q80" s="20">
        <v>12.5</v>
      </c>
      <c r="R80" s="20">
        <v>68.1</v>
      </c>
      <c r="S80" s="18">
        <v>55.6</v>
      </c>
      <c r="T80" s="20"/>
      <c r="U80" s="20">
        <v>55.6</v>
      </c>
      <c r="V80" s="27">
        <f t="shared" si="22"/>
        <v>69.5569642857143</v>
      </c>
      <c r="W80" s="17">
        <f t="shared" si="23"/>
        <v>76</v>
      </c>
      <c r="X80" s="17">
        <f t="shared" si="24"/>
        <v>72</v>
      </c>
      <c r="Y80" s="35" t="s">
        <v>61</v>
      </c>
      <c r="Z80" s="33">
        <v>81</v>
      </c>
      <c r="AA80" s="18"/>
      <c r="AB80" s="18"/>
      <c r="AC80" s="18"/>
      <c r="AD80" s="34"/>
      <c r="IV80" s="3"/>
      <c r="IW80" s="3"/>
      <c r="IX80" s="3"/>
      <c r="IY80" s="3"/>
      <c r="IZ80" s="3"/>
      <c r="JA80" s="3"/>
    </row>
    <row r="81" customHeight="1" spans="1:261">
      <c r="A81" s="17" t="s">
        <v>35</v>
      </c>
      <c r="B81" s="17" t="s">
        <v>36</v>
      </c>
      <c r="C81" s="18">
        <v>2024</v>
      </c>
      <c r="D81" s="17" t="s">
        <v>37</v>
      </c>
      <c r="E81" s="17">
        <v>2419110031</v>
      </c>
      <c r="F81" s="17" t="s">
        <v>136</v>
      </c>
      <c r="G81" s="20">
        <v>88.2</v>
      </c>
      <c r="H81" s="18">
        <v>0.5</v>
      </c>
      <c r="I81" s="18">
        <f t="shared" si="19"/>
        <v>88.7</v>
      </c>
      <c r="J81" s="20">
        <v>68.0535714285714</v>
      </c>
      <c r="K81" s="18"/>
      <c r="L81" s="18">
        <f t="shared" si="20"/>
        <v>68.0535714285714</v>
      </c>
      <c r="M81" s="20">
        <v>50</v>
      </c>
      <c r="N81" s="18">
        <v>2</v>
      </c>
      <c r="O81" s="18">
        <f t="shared" si="21"/>
        <v>52</v>
      </c>
      <c r="P81" s="38">
        <v>55.6</v>
      </c>
      <c r="Q81" s="20">
        <v>2.5</v>
      </c>
      <c r="R81" s="20">
        <v>58.1</v>
      </c>
      <c r="S81" s="38">
        <v>55</v>
      </c>
      <c r="T81" s="20"/>
      <c r="U81" s="20">
        <v>55</v>
      </c>
      <c r="V81" s="27">
        <f t="shared" si="22"/>
        <v>68.1651785714286</v>
      </c>
      <c r="W81" s="17">
        <f t="shared" si="23"/>
        <v>77</v>
      </c>
      <c r="X81" s="17">
        <f t="shared" si="24"/>
        <v>77</v>
      </c>
      <c r="Y81" s="35" t="s">
        <v>61</v>
      </c>
      <c r="Z81" s="33">
        <v>81</v>
      </c>
      <c r="AA81" s="18"/>
      <c r="AB81" s="18"/>
      <c r="AC81" s="18"/>
      <c r="AD81" s="34"/>
      <c r="IV81" s="3"/>
      <c r="IW81" s="3"/>
      <c r="IX81" s="3"/>
      <c r="IY81" s="3"/>
      <c r="IZ81" s="3"/>
      <c r="JA81" s="3"/>
    </row>
    <row r="82" customHeight="1" spans="1:261">
      <c r="A82" s="17" t="s">
        <v>35</v>
      </c>
      <c r="B82" s="17" t="s">
        <v>36</v>
      </c>
      <c r="C82" s="18">
        <v>2024</v>
      </c>
      <c r="D82" s="17" t="s">
        <v>50</v>
      </c>
      <c r="E82" s="17">
        <v>2419110006</v>
      </c>
      <c r="F82" s="17" t="s">
        <v>137</v>
      </c>
      <c r="G82" s="18">
        <v>83.8</v>
      </c>
      <c r="H82" s="18">
        <v>0</v>
      </c>
      <c r="I82" s="18">
        <f t="shared" si="19"/>
        <v>83.8</v>
      </c>
      <c r="J82" s="20">
        <v>66.9285714285714</v>
      </c>
      <c r="K82" s="18"/>
      <c r="L82" s="18">
        <f t="shared" si="20"/>
        <v>66.9285714285714</v>
      </c>
      <c r="M82" s="20">
        <v>50</v>
      </c>
      <c r="N82" s="18"/>
      <c r="O82" s="18">
        <f t="shared" si="21"/>
        <v>50</v>
      </c>
      <c r="P82" s="18">
        <v>55</v>
      </c>
      <c r="Q82" s="20">
        <v>2.5</v>
      </c>
      <c r="R82" s="20">
        <v>57.5</v>
      </c>
      <c r="S82" s="18">
        <v>55</v>
      </c>
      <c r="T82" s="20"/>
      <c r="U82" s="20">
        <v>55</v>
      </c>
      <c r="V82" s="27">
        <f t="shared" si="22"/>
        <v>66.7014285714286</v>
      </c>
      <c r="W82" s="17">
        <f t="shared" si="23"/>
        <v>78</v>
      </c>
      <c r="X82" s="17">
        <f t="shared" si="24"/>
        <v>79</v>
      </c>
      <c r="Y82" s="35" t="s">
        <v>61</v>
      </c>
      <c r="Z82" s="33">
        <v>81</v>
      </c>
      <c r="AA82" s="18"/>
      <c r="AB82" s="18"/>
      <c r="AC82" s="18"/>
      <c r="AD82" s="34"/>
      <c r="IV82" s="3"/>
      <c r="IW82" s="3"/>
      <c r="IX82" s="3"/>
      <c r="IY82" s="3"/>
      <c r="IZ82" s="3"/>
      <c r="JA82" s="3"/>
    </row>
    <row r="83" customHeight="1" spans="1:261">
      <c r="A83" s="17" t="s">
        <v>35</v>
      </c>
      <c r="B83" s="17" t="s">
        <v>36</v>
      </c>
      <c r="C83" s="18">
        <v>2024</v>
      </c>
      <c r="D83" s="17" t="s">
        <v>50</v>
      </c>
      <c r="E83" s="17">
        <v>2419110010</v>
      </c>
      <c r="F83" s="17" t="s">
        <v>138</v>
      </c>
      <c r="G83" s="18">
        <v>86.2</v>
      </c>
      <c r="H83" s="18">
        <v>-4.4</v>
      </c>
      <c r="I83" s="18">
        <f t="shared" si="19"/>
        <v>81.8</v>
      </c>
      <c r="J83" s="20">
        <v>67.3928571428571</v>
      </c>
      <c r="K83" s="18"/>
      <c r="L83" s="18">
        <f t="shared" si="20"/>
        <v>67.3928571428571</v>
      </c>
      <c r="M83" s="20">
        <v>0</v>
      </c>
      <c r="N83" s="18"/>
      <c r="O83" s="18">
        <f t="shared" si="21"/>
        <v>0</v>
      </c>
      <c r="P83" s="18">
        <v>56.8</v>
      </c>
      <c r="Q83" s="20">
        <v>22.5</v>
      </c>
      <c r="R83" s="20">
        <v>79.3</v>
      </c>
      <c r="S83" s="18">
        <v>56.2</v>
      </c>
      <c r="T83" s="20"/>
      <c r="U83" s="20">
        <v>56.2</v>
      </c>
      <c r="V83" s="27">
        <f t="shared" si="22"/>
        <v>65.4996428571428</v>
      </c>
      <c r="W83" s="17">
        <f t="shared" si="23"/>
        <v>79</v>
      </c>
      <c r="X83" s="17">
        <f t="shared" si="24"/>
        <v>78</v>
      </c>
      <c r="Y83" s="35" t="s">
        <v>61</v>
      </c>
      <c r="Z83" s="33">
        <v>81</v>
      </c>
      <c r="AA83" s="18"/>
      <c r="AB83" s="18"/>
      <c r="AC83" s="18"/>
      <c r="AD83" s="34"/>
      <c r="IV83" s="3"/>
      <c r="IW83" s="3"/>
      <c r="IX83" s="3"/>
      <c r="IY83" s="3"/>
      <c r="IZ83" s="3"/>
      <c r="JA83" s="3"/>
    </row>
    <row r="84" customHeight="1" spans="1:261">
      <c r="A84" s="17" t="s">
        <v>35</v>
      </c>
      <c r="B84" s="17" t="s">
        <v>36</v>
      </c>
      <c r="C84" s="18">
        <v>2024</v>
      </c>
      <c r="D84" s="17" t="s">
        <v>44</v>
      </c>
      <c r="E84" s="17">
        <v>2419110093</v>
      </c>
      <c r="F84" s="17" t="s">
        <v>139</v>
      </c>
      <c r="G84" s="18">
        <v>83.8</v>
      </c>
      <c r="H84" s="18">
        <v>-7</v>
      </c>
      <c r="I84" s="18">
        <f t="shared" si="19"/>
        <v>76.8</v>
      </c>
      <c r="J84" s="20">
        <v>61.875</v>
      </c>
      <c r="K84" s="18"/>
      <c r="L84" s="18">
        <f t="shared" si="20"/>
        <v>61.875</v>
      </c>
      <c r="M84" s="20">
        <v>100</v>
      </c>
      <c r="N84" s="18"/>
      <c r="O84" s="18">
        <f t="shared" si="21"/>
        <v>100</v>
      </c>
      <c r="P84" s="18">
        <v>55</v>
      </c>
      <c r="Q84" s="20">
        <v>2.5</v>
      </c>
      <c r="R84" s="20">
        <v>57.5</v>
      </c>
      <c r="S84" s="18">
        <v>56.2</v>
      </c>
      <c r="T84" s="20"/>
      <c r="U84" s="20">
        <v>56.2</v>
      </c>
      <c r="V84" s="27">
        <f t="shared" si="22"/>
        <v>64.77125</v>
      </c>
      <c r="W84" s="17">
        <f t="shared" si="23"/>
        <v>80</v>
      </c>
      <c r="X84" s="17">
        <f t="shared" si="24"/>
        <v>80</v>
      </c>
      <c r="Y84" s="35" t="s">
        <v>61</v>
      </c>
      <c r="Z84" s="33">
        <v>81</v>
      </c>
      <c r="AA84" s="18"/>
      <c r="AB84" s="18"/>
      <c r="AC84" s="18"/>
      <c r="AD84" s="34"/>
      <c r="IV84" s="3"/>
      <c r="IW84" s="3"/>
      <c r="IX84" s="3"/>
      <c r="IY84" s="3"/>
      <c r="IZ84" s="3"/>
      <c r="JA84" s="3"/>
    </row>
    <row r="85" customHeight="1" spans="1:261">
      <c r="A85" s="17" t="s">
        <v>35</v>
      </c>
      <c r="B85" s="17" t="s">
        <v>36</v>
      </c>
      <c r="C85" s="18">
        <v>2024</v>
      </c>
      <c r="D85" s="17" t="s">
        <v>44</v>
      </c>
      <c r="E85" s="17">
        <v>2419110099</v>
      </c>
      <c r="F85" s="17" t="s">
        <v>140</v>
      </c>
      <c r="G85" s="18">
        <v>83.8</v>
      </c>
      <c r="H85" s="18">
        <v>0</v>
      </c>
      <c r="I85" s="18">
        <f t="shared" si="19"/>
        <v>83.8</v>
      </c>
      <c r="J85" s="20">
        <v>60.411</v>
      </c>
      <c r="K85" s="18"/>
      <c r="L85" s="18">
        <f t="shared" si="20"/>
        <v>60.411</v>
      </c>
      <c r="M85" s="20">
        <v>10</v>
      </c>
      <c r="N85" s="18"/>
      <c r="O85" s="18">
        <f t="shared" si="21"/>
        <v>10</v>
      </c>
      <c r="P85" s="18">
        <v>55</v>
      </c>
      <c r="Q85" s="20">
        <v>2.5</v>
      </c>
      <c r="R85" s="20">
        <v>57.5</v>
      </c>
      <c r="S85" s="18">
        <v>55</v>
      </c>
      <c r="T85" s="20"/>
      <c r="U85" s="20">
        <v>55</v>
      </c>
      <c r="V85" s="27">
        <f t="shared" si="22"/>
        <v>59.81325</v>
      </c>
      <c r="W85" s="17">
        <f t="shared" si="23"/>
        <v>81</v>
      </c>
      <c r="X85" s="17">
        <f t="shared" si="24"/>
        <v>81</v>
      </c>
      <c r="Y85" s="35" t="s">
        <v>61</v>
      </c>
      <c r="Z85" s="33">
        <v>81</v>
      </c>
      <c r="AA85" s="18"/>
      <c r="AB85" s="18"/>
      <c r="AC85" s="18"/>
      <c r="AD85" s="34"/>
      <c r="IV85" s="3"/>
      <c r="IW85" s="3"/>
      <c r="IX85" s="3"/>
      <c r="IY85" s="3"/>
      <c r="IZ85" s="3"/>
      <c r="JA85" s="3"/>
    </row>
    <row r="86" customHeight="1" spans="3:3">
      <c r="C86" s="3"/>
    </row>
    <row r="87" customHeight="1" spans="3:3">
      <c r="C87" s="3"/>
    </row>
    <row r="88" customHeight="1" spans="3:3">
      <c r="C88" s="3"/>
    </row>
    <row r="89" customHeight="1" spans="3:3">
      <c r="C89" s="3"/>
    </row>
    <row r="90" customHeight="1" spans="3:3">
      <c r="C90" s="3"/>
    </row>
    <row r="91" customHeight="1" spans="3:3">
      <c r="C91" s="3"/>
    </row>
    <row r="92" customHeight="1" spans="3:3">
      <c r="C92" s="3"/>
    </row>
    <row r="93" customHeight="1" spans="3:3">
      <c r="C93" s="3"/>
    </row>
    <row r="94" customHeight="1" spans="3:3">
      <c r="C94" s="3"/>
    </row>
    <row r="95" customHeight="1" spans="3:3">
      <c r="C95" s="3"/>
    </row>
  </sheetData>
  <dataValidations count="6">
    <dataValidation type="list" allowBlank="1" showInputMessage="1" showErrorMessage="1" sqref="AA11">
      <formula1>"一等奖学金,二等奖学金,三等奖学金,课程考核不合格,德育分未达标,体育成绩不合格,违纪"</formula1>
    </dataValidation>
    <dataValidation type="list" allowBlank="1" showInputMessage="1" showErrorMessage="1" sqref="U1:U3 U86:U65583 AA4:AA10 AA12:AA85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86:V65583 AB10:AB85">
      <formula1>$CQ$8:$CQ$11</formula1>
    </dataValidation>
    <dataValidation type="list" allowBlank="1" showInputMessage="1" showErrorMessage="1" sqref="W1:W3 W86:W1048576 AC4:AC85">
      <formula1>"三好学生,三好学生标兵,优秀学生干部"</formula1>
    </dataValidation>
    <dataValidation type="list" allowBlank="1" showInputMessage="1" showErrorMessage="1" sqref="Y5:Y85">
      <formula1>"是,否"</formula1>
    </dataValidation>
    <dataValidation type="list" allowBlank="1" showInputMessage="1" showErrorMessage="1" sqref="AB5:AB9">
      <formula1>"学业进步奖,研究与创新奖,道德风尚奖,文体活动奖,社会工作奖"</formula1>
    </dataValidation>
  </dataValidations>
  <printOptions horizontalCentered="1" verticalCentered="1"/>
  <pageMargins left="0.251388888888889" right="0.251388888888889" top="0.751388888888889" bottom="0.751388888888889" header="0.298611111111111" footer="0.298611111111111"/>
  <pageSetup paperSize="9" scale="60" orientation="landscape" horizontalDpi="600" verticalDpi="600"/>
  <headerFooter alignWithMargins="0" scaleWithDoc="0">
    <oddFooter>&amp;C第 &amp;P 页，共 &amp;N 页</oddFooter>
  </headerFooter>
  <ignoredErrors>
    <ignoredError sqref="AA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A132"/>
  <sheetViews>
    <sheetView workbookViewId="0">
      <pane ySplit="4" topLeftCell="A5" activePane="bottomLeft" state="frozen"/>
      <selection/>
      <selection pane="bottomLeft" activeCell="A1" sqref="A1:AD122"/>
    </sheetView>
  </sheetViews>
  <sheetFormatPr defaultColWidth="9" defaultRowHeight="15" customHeight="1"/>
  <cols>
    <col min="1" max="2" width="9.5" style="3" customWidth="1"/>
    <col min="3" max="3" width="5.375" style="4" customWidth="1"/>
    <col min="4" max="4" width="6.625" style="3" customWidth="1"/>
    <col min="5" max="5" width="8.875" style="3" customWidth="1"/>
    <col min="6" max="6" width="5.375" style="3" customWidth="1"/>
    <col min="7" max="7" width="6.625" style="5" customWidth="1"/>
    <col min="8" max="8" width="6.625" style="4" customWidth="1"/>
    <col min="9" max="9" width="4.625" style="5" customWidth="1"/>
    <col min="10" max="10" width="6.625" style="5" customWidth="1"/>
    <col min="11" max="11" width="6.625" style="4" customWidth="1"/>
    <col min="12" max="12" width="4.625" style="4" customWidth="1"/>
    <col min="13" max="13" width="6.625" style="5" customWidth="1"/>
    <col min="14" max="14" width="6.625" style="4" customWidth="1"/>
    <col min="15" max="15" width="4.625" style="5" customWidth="1"/>
    <col min="16" max="16" width="6.625" style="6" customWidth="1"/>
    <col min="17" max="17" width="7.625" style="6" customWidth="1"/>
    <col min="18" max="18" width="6.625" style="3" customWidth="1"/>
    <col min="19" max="19" width="7.5" style="7" customWidth="1"/>
    <col min="20" max="20" width="7.125" style="3" customWidth="1"/>
    <col min="21" max="21" width="5.5" style="8" customWidth="1"/>
    <col min="22" max="22" width="8" style="8" customWidth="1"/>
    <col min="23" max="23" width="8.38333333333333" style="4" customWidth="1"/>
    <col min="24" max="24" width="8.625" style="3" customWidth="1"/>
    <col min="25" max="25" width="8.675" style="3" customWidth="1"/>
    <col min="26" max="26" width="8.625" style="3" customWidth="1"/>
    <col min="27" max="27" width="11.125" style="3" customWidth="1"/>
    <col min="28" max="28" width="9.625" style="3" customWidth="1"/>
    <col min="29" max="85" width="9" style="3"/>
    <col min="86" max="86" width="3.125" style="3" customWidth="1"/>
    <col min="87" max="87" width="13.125" style="3" customWidth="1"/>
    <col min="88" max="88" width="4.625" style="3" customWidth="1"/>
    <col min="89" max="89" width="11.25" style="3" customWidth="1"/>
    <col min="90" max="255" width="9" style="3"/>
  </cols>
  <sheetData>
    <row r="1" customHeight="1" spans="1:20">
      <c r="A1" s="9" t="s">
        <v>0</v>
      </c>
      <c r="B1" s="9"/>
      <c r="C1" s="10"/>
      <c r="T1" s="22"/>
    </row>
    <row r="2" s="1" customFormat="1" ht="18.75" spans="1:255">
      <c r="A2" s="11" t="s">
        <v>141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23"/>
      <c r="V2" s="23"/>
      <c r="W2" s="11"/>
      <c r="X2" s="24"/>
      <c r="Y2" s="24"/>
      <c r="Z2" s="24"/>
      <c r="AA2" s="24"/>
      <c r="AB2" s="24"/>
      <c r="AC2" s="24"/>
      <c r="AD2" s="24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</row>
    <row r="3" s="2" customFormat="1" ht="15.75" spans="1:24">
      <c r="A3" s="12" t="s">
        <v>2</v>
      </c>
      <c r="B3" s="12"/>
      <c r="C3" s="12" t="s">
        <v>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R3" s="13"/>
      <c r="S3" s="25"/>
      <c r="T3" s="13"/>
      <c r="U3" s="13"/>
      <c r="V3" s="26"/>
      <c r="X3" s="12" t="s">
        <v>4</v>
      </c>
    </row>
    <row r="4" ht="41" customHeight="1" spans="1:261">
      <c r="A4" s="14" t="s">
        <v>5</v>
      </c>
      <c r="B4" s="14" t="s">
        <v>6</v>
      </c>
      <c r="C4" s="15" t="s">
        <v>7</v>
      </c>
      <c r="D4" s="14" t="s">
        <v>8</v>
      </c>
      <c r="E4" s="14" t="s">
        <v>9</v>
      </c>
      <c r="F4" s="14" t="s">
        <v>10</v>
      </c>
      <c r="G4" s="16" t="s">
        <v>11</v>
      </c>
      <c r="H4" s="15" t="s">
        <v>12</v>
      </c>
      <c r="I4" s="16" t="s">
        <v>13</v>
      </c>
      <c r="J4" s="16" t="s">
        <v>14</v>
      </c>
      <c r="K4" s="15" t="s">
        <v>15</v>
      </c>
      <c r="L4" s="15" t="s">
        <v>16</v>
      </c>
      <c r="M4" s="16" t="s">
        <v>17</v>
      </c>
      <c r="N4" s="15" t="s">
        <v>18</v>
      </c>
      <c r="O4" s="16" t="s">
        <v>19</v>
      </c>
      <c r="P4" s="16" t="s">
        <v>20</v>
      </c>
      <c r="Q4" s="15" t="s">
        <v>21</v>
      </c>
      <c r="R4" s="16" t="s">
        <v>22</v>
      </c>
      <c r="S4" s="16" t="s">
        <v>23</v>
      </c>
      <c r="T4" s="15" t="s">
        <v>24</v>
      </c>
      <c r="U4" s="16" t="s">
        <v>25</v>
      </c>
      <c r="V4" s="16" t="s">
        <v>26</v>
      </c>
      <c r="W4" s="16" t="s">
        <v>27</v>
      </c>
      <c r="X4" s="15" t="s">
        <v>28</v>
      </c>
      <c r="Y4" s="29" t="s">
        <v>29</v>
      </c>
      <c r="Z4" s="16" t="s">
        <v>30</v>
      </c>
      <c r="AA4" s="30" t="s">
        <v>31</v>
      </c>
      <c r="AB4" s="30" t="s">
        <v>32</v>
      </c>
      <c r="AC4" s="15" t="s">
        <v>33</v>
      </c>
      <c r="AD4" s="31" t="s">
        <v>34</v>
      </c>
      <c r="IV4" s="3"/>
      <c r="IW4" s="3"/>
      <c r="IX4" s="3"/>
      <c r="IY4" s="3"/>
      <c r="IZ4" s="3"/>
      <c r="JA4" s="3"/>
    </row>
    <row r="5" customHeight="1" spans="1:261">
      <c r="A5" s="17" t="s">
        <v>35</v>
      </c>
      <c r="B5" s="17" t="s">
        <v>142</v>
      </c>
      <c r="C5" s="18">
        <v>2024</v>
      </c>
      <c r="D5" s="17" t="s">
        <v>143</v>
      </c>
      <c r="E5" s="17">
        <v>2419110005</v>
      </c>
      <c r="F5" s="19" t="s">
        <v>144</v>
      </c>
      <c r="G5" s="18">
        <v>91.8</v>
      </c>
      <c r="H5" s="18">
        <v>4.55</v>
      </c>
      <c r="I5" s="18">
        <f t="shared" ref="I5:I7" si="0">G5+H5</f>
        <v>96.35</v>
      </c>
      <c r="J5" s="20">
        <v>84.1481481481482</v>
      </c>
      <c r="K5" s="18">
        <v>9.225</v>
      </c>
      <c r="L5" s="18">
        <f>J5+K5</f>
        <v>93.3731481481482</v>
      </c>
      <c r="M5" s="20">
        <f>VLOOKUP(E5,[1]大一乐跑分!$A$2:$G$212,7)</f>
        <v>100</v>
      </c>
      <c r="N5" s="18">
        <v>2</v>
      </c>
      <c r="O5" s="18">
        <v>100</v>
      </c>
      <c r="P5" s="18">
        <v>58.4</v>
      </c>
      <c r="Q5" s="20">
        <v>2.5</v>
      </c>
      <c r="R5" s="20">
        <f t="shared" ref="R5:R8" si="1">P5+Q5</f>
        <v>60.9</v>
      </c>
      <c r="S5" s="18">
        <v>58.8</v>
      </c>
      <c r="T5" s="20"/>
      <c r="U5" s="20">
        <f t="shared" ref="U5:U68" si="2">S5+T5</f>
        <v>58.8</v>
      </c>
      <c r="V5" s="27">
        <f>I5*0.1+L5*0.75+O5*0.05+R5*0.05+U5*0.05</f>
        <v>90.6498611111111</v>
      </c>
      <c r="W5" s="19">
        <f>RANK(V5,$V$3:$V$122)</f>
        <v>1</v>
      </c>
      <c r="X5" s="19">
        <f>RANK(J5,$J$3:$J$122)</f>
        <v>4</v>
      </c>
      <c r="Y5" s="32"/>
      <c r="Z5" s="33">
        <v>118</v>
      </c>
      <c r="AA5" s="18" t="s">
        <v>39</v>
      </c>
      <c r="AB5" s="18"/>
      <c r="AC5" s="18" t="s">
        <v>40</v>
      </c>
      <c r="AD5" s="34"/>
      <c r="IV5" s="3"/>
      <c r="IW5" s="3"/>
      <c r="IX5" s="3"/>
      <c r="IY5" s="3"/>
      <c r="IZ5" s="3"/>
      <c r="JA5" s="3"/>
    </row>
    <row r="6" customHeight="1" spans="1:261">
      <c r="A6" s="17" t="s">
        <v>35</v>
      </c>
      <c r="B6" s="17" t="s">
        <v>142</v>
      </c>
      <c r="C6" s="18">
        <v>2024</v>
      </c>
      <c r="D6" s="17" t="s">
        <v>145</v>
      </c>
      <c r="E6" s="17">
        <v>2419110054</v>
      </c>
      <c r="F6" s="19" t="s">
        <v>146</v>
      </c>
      <c r="G6" s="18">
        <v>88.6</v>
      </c>
      <c r="H6" s="18">
        <v>6.05</v>
      </c>
      <c r="I6" s="18">
        <f t="shared" si="0"/>
        <v>94.65</v>
      </c>
      <c r="J6" s="20">
        <v>84.5925925925926</v>
      </c>
      <c r="K6" s="18">
        <v>5.55</v>
      </c>
      <c r="L6" s="18">
        <f t="shared" ref="L6:L37" si="3">J6+K6</f>
        <v>90.1425925925926</v>
      </c>
      <c r="M6" s="20">
        <f>VLOOKUP(E6,[1]大一乐跑分!$A$2:$G$212,7)</f>
        <v>100</v>
      </c>
      <c r="N6" s="18">
        <v>2</v>
      </c>
      <c r="O6" s="18">
        <v>100</v>
      </c>
      <c r="P6" s="18">
        <v>57.2</v>
      </c>
      <c r="Q6" s="20">
        <v>35</v>
      </c>
      <c r="R6" s="20">
        <f t="shared" si="1"/>
        <v>92.2</v>
      </c>
      <c r="S6" s="18">
        <v>57.4</v>
      </c>
      <c r="T6" s="20">
        <v>18</v>
      </c>
      <c r="U6" s="20">
        <f t="shared" si="2"/>
        <v>75.4</v>
      </c>
      <c r="V6" s="27">
        <f>I6*0.1+L6*0.75+O6*0.05+R6*0.05+U6*0.05</f>
        <v>90.4519444444445</v>
      </c>
      <c r="W6" s="19">
        <f t="shared" ref="W6:W37" si="4">RANK(V6,$V$3:$V$122)</f>
        <v>2</v>
      </c>
      <c r="X6" s="19">
        <f t="shared" ref="X6:X37" si="5">RANK(J6,$J$3:$J$122)</f>
        <v>3</v>
      </c>
      <c r="Y6" s="17"/>
      <c r="Z6" s="33">
        <v>118</v>
      </c>
      <c r="AA6" s="18" t="s">
        <v>39</v>
      </c>
      <c r="AB6" s="18"/>
      <c r="AC6" s="18" t="s">
        <v>40</v>
      </c>
      <c r="AD6" s="34"/>
      <c r="IV6" s="3"/>
      <c r="IW6" s="3"/>
      <c r="IX6" s="3"/>
      <c r="IY6" s="3"/>
      <c r="IZ6" s="3"/>
      <c r="JA6" s="3"/>
    </row>
    <row r="7" customHeight="1" spans="1:261">
      <c r="A7" s="17" t="s">
        <v>35</v>
      </c>
      <c r="B7" s="17" t="s">
        <v>142</v>
      </c>
      <c r="C7" s="18">
        <v>2024</v>
      </c>
      <c r="D7" s="17" t="s">
        <v>143</v>
      </c>
      <c r="E7" s="17">
        <v>2419110104</v>
      </c>
      <c r="F7" s="19" t="s">
        <v>147</v>
      </c>
      <c r="G7" s="18">
        <v>92.4</v>
      </c>
      <c r="H7" s="18">
        <v>3.35</v>
      </c>
      <c r="I7" s="18">
        <f t="shared" si="0"/>
        <v>95.75</v>
      </c>
      <c r="J7" s="20">
        <v>85.1929824561404</v>
      </c>
      <c r="K7" s="18">
        <v>5.4</v>
      </c>
      <c r="L7" s="18">
        <f t="shared" si="3"/>
        <v>90.5929824561404</v>
      </c>
      <c r="M7" s="20">
        <f>VLOOKUP(E7,[1]大一乐跑分!$A$2:$G$212,7)</f>
        <v>100</v>
      </c>
      <c r="N7" s="18">
        <v>2</v>
      </c>
      <c r="O7" s="18">
        <v>100</v>
      </c>
      <c r="P7" s="18">
        <v>58.8</v>
      </c>
      <c r="Q7" s="20">
        <v>10</v>
      </c>
      <c r="R7" s="20">
        <f t="shared" si="1"/>
        <v>68.8</v>
      </c>
      <c r="S7" s="18">
        <v>59.6</v>
      </c>
      <c r="T7" s="20">
        <v>5</v>
      </c>
      <c r="U7" s="20">
        <f t="shared" si="2"/>
        <v>64.6</v>
      </c>
      <c r="V7" s="27">
        <f t="shared" ref="V7:V15" si="6">I7*0.1+L7*0.75+O7*0.05+R7*0.05+U7*0.05</f>
        <v>89.1897368421053</v>
      </c>
      <c r="W7" s="19">
        <f t="shared" si="4"/>
        <v>3</v>
      </c>
      <c r="X7" s="19">
        <f t="shared" si="5"/>
        <v>1</v>
      </c>
      <c r="Y7" s="35"/>
      <c r="Z7" s="33">
        <v>118</v>
      </c>
      <c r="AA7" s="18" t="s">
        <v>39</v>
      </c>
      <c r="AB7" s="18"/>
      <c r="AC7" s="18" t="s">
        <v>46</v>
      </c>
      <c r="AD7" s="34"/>
      <c r="IV7" s="3"/>
      <c r="IW7" s="3"/>
      <c r="IX7" s="3"/>
      <c r="IY7" s="3"/>
      <c r="IZ7" s="3"/>
      <c r="JA7" s="3"/>
    </row>
    <row r="8" customHeight="1" spans="1:261">
      <c r="A8" s="17" t="s">
        <v>35</v>
      </c>
      <c r="B8" s="17" t="s">
        <v>142</v>
      </c>
      <c r="C8" s="18">
        <v>2024</v>
      </c>
      <c r="D8" s="17" t="s">
        <v>143</v>
      </c>
      <c r="E8" s="17">
        <v>2419110103</v>
      </c>
      <c r="F8" s="19" t="s">
        <v>148</v>
      </c>
      <c r="G8" s="18">
        <v>93</v>
      </c>
      <c r="H8" s="18">
        <v>7.2</v>
      </c>
      <c r="I8" s="18">
        <v>100</v>
      </c>
      <c r="J8" s="20">
        <v>83.719298245614</v>
      </c>
      <c r="K8" s="18">
        <v>5.2</v>
      </c>
      <c r="L8" s="18">
        <f t="shared" si="3"/>
        <v>88.919298245614</v>
      </c>
      <c r="M8" s="20">
        <f>VLOOKUP(E8,[1]大一乐跑分!$A$2:$G$212,7)</f>
        <v>88.5</v>
      </c>
      <c r="N8" s="18">
        <v>2</v>
      </c>
      <c r="O8" s="18">
        <f t="shared" ref="O6:O37" si="7">M8+N8</f>
        <v>90.5</v>
      </c>
      <c r="P8" s="18">
        <v>60</v>
      </c>
      <c r="Q8" s="20">
        <v>22.5</v>
      </c>
      <c r="R8" s="20">
        <f t="shared" si="1"/>
        <v>82.5</v>
      </c>
      <c r="S8" s="18">
        <v>59.6</v>
      </c>
      <c r="T8" s="20"/>
      <c r="U8" s="20">
        <f t="shared" si="2"/>
        <v>59.6</v>
      </c>
      <c r="V8" s="27">
        <f t="shared" si="6"/>
        <v>88.3194736842105</v>
      </c>
      <c r="W8" s="19">
        <f t="shared" si="4"/>
        <v>4</v>
      </c>
      <c r="X8" s="19">
        <f t="shared" si="5"/>
        <v>5</v>
      </c>
      <c r="Y8" s="35"/>
      <c r="Z8" s="33">
        <v>118</v>
      </c>
      <c r="AA8" s="18" t="s">
        <v>39</v>
      </c>
      <c r="AB8" s="18"/>
      <c r="AC8" s="18" t="s">
        <v>149</v>
      </c>
      <c r="AD8" s="34"/>
      <c r="CO8" s="3" t="s">
        <v>47</v>
      </c>
      <c r="CP8" s="3" t="s">
        <v>48</v>
      </c>
      <c r="CQ8" s="3" t="s">
        <v>49</v>
      </c>
      <c r="IV8" s="3"/>
      <c r="IW8" s="3"/>
      <c r="IX8" s="3"/>
      <c r="IY8" s="3"/>
      <c r="IZ8" s="3"/>
      <c r="JA8" s="3"/>
    </row>
    <row r="9" customHeight="1" spans="1:261">
      <c r="A9" s="17" t="s">
        <v>35</v>
      </c>
      <c r="B9" s="17" t="s">
        <v>142</v>
      </c>
      <c r="C9" s="18">
        <v>2024</v>
      </c>
      <c r="D9" s="17" t="s">
        <v>143</v>
      </c>
      <c r="E9" s="17">
        <v>2419110055</v>
      </c>
      <c r="F9" s="19" t="s">
        <v>150</v>
      </c>
      <c r="G9" s="18">
        <v>91.2</v>
      </c>
      <c r="H9" s="18">
        <v>13.15</v>
      </c>
      <c r="I9" s="18">
        <v>100</v>
      </c>
      <c r="J9" s="20">
        <v>81.2222222222222</v>
      </c>
      <c r="K9" s="18">
        <v>2</v>
      </c>
      <c r="L9" s="18">
        <f t="shared" si="3"/>
        <v>83.2222222222222</v>
      </c>
      <c r="M9" s="20">
        <f>VLOOKUP(E9,[1]大一乐跑分!$A$2:$G$212,7)</f>
        <v>100</v>
      </c>
      <c r="N9" s="18">
        <v>3</v>
      </c>
      <c r="O9" s="18">
        <v>100</v>
      </c>
      <c r="P9" s="18">
        <v>58.8</v>
      </c>
      <c r="Q9" s="20">
        <v>45</v>
      </c>
      <c r="R9" s="20">
        <v>100</v>
      </c>
      <c r="S9" s="18">
        <v>57.8</v>
      </c>
      <c r="T9" s="20">
        <v>32.5</v>
      </c>
      <c r="U9" s="20">
        <f t="shared" si="2"/>
        <v>90.3</v>
      </c>
      <c r="V9" s="27">
        <f t="shared" si="6"/>
        <v>86.9316666666667</v>
      </c>
      <c r="W9" s="19">
        <f t="shared" si="4"/>
        <v>5</v>
      </c>
      <c r="X9" s="19">
        <f t="shared" si="5"/>
        <v>19</v>
      </c>
      <c r="Y9" s="35"/>
      <c r="Z9" s="33">
        <v>118</v>
      </c>
      <c r="AA9" s="18" t="s">
        <v>39</v>
      </c>
      <c r="AB9" s="18"/>
      <c r="AC9" s="18"/>
      <c r="AD9" s="34"/>
      <c r="CO9" s="3" t="s">
        <v>53</v>
      </c>
      <c r="CP9" s="3" t="s">
        <v>54</v>
      </c>
      <c r="CQ9" s="3" t="s">
        <v>55</v>
      </c>
      <c r="IV9" s="3"/>
      <c r="IW9" s="3"/>
      <c r="IX9" s="3"/>
      <c r="IY9" s="3"/>
      <c r="IZ9" s="3"/>
      <c r="JA9" s="3"/>
    </row>
    <row r="10" customHeight="1" spans="1:261">
      <c r="A10" s="17" t="s">
        <v>35</v>
      </c>
      <c r="B10" s="17" t="s">
        <v>142</v>
      </c>
      <c r="C10" s="18">
        <v>2024</v>
      </c>
      <c r="D10" s="17" t="s">
        <v>151</v>
      </c>
      <c r="E10" s="17">
        <v>2419110200</v>
      </c>
      <c r="F10" s="19" t="s">
        <v>152</v>
      </c>
      <c r="G10" s="18">
        <v>90</v>
      </c>
      <c r="H10" s="18">
        <v>9.3</v>
      </c>
      <c r="I10" s="18">
        <f t="shared" ref="I10:I18" si="8">G10+H10</f>
        <v>99.3</v>
      </c>
      <c r="J10" s="20">
        <v>82.9122807017544</v>
      </c>
      <c r="K10" s="18"/>
      <c r="L10" s="18">
        <f t="shared" si="3"/>
        <v>82.9122807017544</v>
      </c>
      <c r="M10" s="20">
        <f>VLOOKUP(E10,[1]大一乐跑分!$A$2:$G$212,7)</f>
        <v>94.5</v>
      </c>
      <c r="N10" s="18">
        <v>2.5</v>
      </c>
      <c r="O10" s="18">
        <f t="shared" si="7"/>
        <v>97</v>
      </c>
      <c r="P10" s="18">
        <v>58.4</v>
      </c>
      <c r="Q10" s="20">
        <v>35</v>
      </c>
      <c r="R10" s="20">
        <f t="shared" ref="R10:R73" si="9">P10+Q10</f>
        <v>93.4</v>
      </c>
      <c r="S10" s="18">
        <v>58.8</v>
      </c>
      <c r="T10" s="20">
        <v>25</v>
      </c>
      <c r="U10" s="20">
        <f t="shared" si="2"/>
        <v>83.8</v>
      </c>
      <c r="V10" s="27">
        <f t="shared" si="6"/>
        <v>85.8242105263158</v>
      </c>
      <c r="W10" s="19">
        <f t="shared" si="4"/>
        <v>6</v>
      </c>
      <c r="X10" s="19">
        <f t="shared" si="5"/>
        <v>6</v>
      </c>
      <c r="Y10" s="35"/>
      <c r="Z10" s="33">
        <v>118</v>
      </c>
      <c r="AA10" s="18" t="s">
        <v>52</v>
      </c>
      <c r="AB10" s="18"/>
      <c r="AC10" s="18" t="s">
        <v>149</v>
      </c>
      <c r="AD10" s="34"/>
      <c r="CO10" s="3" t="s">
        <v>57</v>
      </c>
      <c r="CP10" s="3" t="s">
        <v>58</v>
      </c>
      <c r="CQ10" s="3" t="s">
        <v>59</v>
      </c>
      <c r="IV10" s="3"/>
      <c r="IW10" s="3"/>
      <c r="IX10" s="3"/>
      <c r="IY10" s="3"/>
      <c r="IZ10" s="3"/>
      <c r="JA10" s="3"/>
    </row>
    <row r="11" customHeight="1" spans="1:261">
      <c r="A11" s="17" t="s">
        <v>35</v>
      </c>
      <c r="B11" s="17" t="s">
        <v>142</v>
      </c>
      <c r="C11" s="18">
        <v>2024</v>
      </c>
      <c r="D11" s="17" t="s">
        <v>153</v>
      </c>
      <c r="E11" s="17">
        <v>2419110079</v>
      </c>
      <c r="F11" s="19" t="s">
        <v>154</v>
      </c>
      <c r="G11" s="18">
        <v>92.4</v>
      </c>
      <c r="H11" s="18">
        <v>3.125</v>
      </c>
      <c r="I11" s="18">
        <f t="shared" si="8"/>
        <v>95.525</v>
      </c>
      <c r="J11" s="20">
        <v>82.1296296296296</v>
      </c>
      <c r="K11" s="18">
        <v>1.75</v>
      </c>
      <c r="L11" s="18">
        <f t="shared" si="3"/>
        <v>83.8796296296296</v>
      </c>
      <c r="M11" s="20">
        <f>VLOOKUP(E11,[1]大一乐跑分!$A$2:$G$212,7)</f>
        <v>100</v>
      </c>
      <c r="N11" s="18">
        <v>2</v>
      </c>
      <c r="O11" s="18">
        <v>100</v>
      </c>
      <c r="P11" s="18">
        <v>58.8</v>
      </c>
      <c r="Q11" s="20">
        <v>22.5</v>
      </c>
      <c r="R11" s="20">
        <f t="shared" si="9"/>
        <v>81.3</v>
      </c>
      <c r="S11" s="18">
        <v>59.6</v>
      </c>
      <c r="T11" s="20">
        <v>25</v>
      </c>
      <c r="U11" s="20">
        <f t="shared" si="2"/>
        <v>84.6</v>
      </c>
      <c r="V11" s="27">
        <f t="shared" si="6"/>
        <v>85.7572222222222</v>
      </c>
      <c r="W11" s="19">
        <f t="shared" si="4"/>
        <v>7</v>
      </c>
      <c r="X11" s="19">
        <f t="shared" si="5"/>
        <v>10</v>
      </c>
      <c r="Y11" s="35"/>
      <c r="Z11" s="33">
        <v>118</v>
      </c>
      <c r="AA11" s="18" t="s">
        <v>52</v>
      </c>
      <c r="AB11" s="18"/>
      <c r="AC11" s="18" t="s">
        <v>40</v>
      </c>
      <c r="AD11" s="34"/>
      <c r="CO11" s="3" t="s">
        <v>62</v>
      </c>
      <c r="CQ11" s="3" t="s">
        <v>63</v>
      </c>
      <c r="IV11" s="3"/>
      <c r="IW11" s="3"/>
      <c r="IX11" s="3"/>
      <c r="IY11" s="3"/>
      <c r="IZ11" s="3"/>
      <c r="JA11" s="3"/>
    </row>
    <row r="12" customHeight="1" spans="1:261">
      <c r="A12" s="17" t="s">
        <v>35</v>
      </c>
      <c r="B12" s="17" t="s">
        <v>142</v>
      </c>
      <c r="C12" s="18">
        <v>2024</v>
      </c>
      <c r="D12" s="17" t="s">
        <v>143</v>
      </c>
      <c r="E12" s="17">
        <v>2419110102</v>
      </c>
      <c r="F12" s="19" t="s">
        <v>155</v>
      </c>
      <c r="G12" s="18">
        <v>92.4</v>
      </c>
      <c r="H12" s="18">
        <v>5.5</v>
      </c>
      <c r="I12" s="18">
        <f t="shared" si="8"/>
        <v>97.9</v>
      </c>
      <c r="J12" s="20">
        <v>82.6491228070175</v>
      </c>
      <c r="K12" s="18">
        <v>1.75</v>
      </c>
      <c r="L12" s="18">
        <f t="shared" si="3"/>
        <v>84.3991228070175</v>
      </c>
      <c r="M12" s="20">
        <f>VLOOKUP(E12,[1]大一乐跑分!$A$2:$G$212,7)</f>
        <v>92.5</v>
      </c>
      <c r="N12" s="18"/>
      <c r="O12" s="18">
        <f t="shared" si="7"/>
        <v>92.5</v>
      </c>
      <c r="P12" s="18">
        <v>59.6</v>
      </c>
      <c r="Q12" s="20">
        <v>32.5</v>
      </c>
      <c r="R12" s="20">
        <f t="shared" si="9"/>
        <v>92.1</v>
      </c>
      <c r="S12" s="18">
        <v>59.2</v>
      </c>
      <c r="T12" s="20">
        <v>9</v>
      </c>
      <c r="U12" s="20">
        <f t="shared" si="2"/>
        <v>68.2</v>
      </c>
      <c r="V12" s="27">
        <f t="shared" si="6"/>
        <v>85.7293421052631</v>
      </c>
      <c r="W12" s="19">
        <f t="shared" si="4"/>
        <v>8</v>
      </c>
      <c r="X12" s="19">
        <f t="shared" si="5"/>
        <v>8</v>
      </c>
      <c r="Y12" s="35"/>
      <c r="Z12" s="33">
        <v>118</v>
      </c>
      <c r="AA12" s="18" t="s">
        <v>52</v>
      </c>
      <c r="AB12" s="18"/>
      <c r="AC12" s="18" t="s">
        <v>40</v>
      </c>
      <c r="AD12" s="34"/>
      <c r="IV12" s="3"/>
      <c r="IW12" s="3"/>
      <c r="IX12" s="3"/>
      <c r="IY12" s="3"/>
      <c r="IZ12" s="3"/>
      <c r="JA12" s="3"/>
    </row>
    <row r="13" customHeight="1" spans="1:261">
      <c r="A13" s="17" t="s">
        <v>35</v>
      </c>
      <c r="B13" s="17" t="s">
        <v>142</v>
      </c>
      <c r="C13" s="18">
        <v>2024</v>
      </c>
      <c r="D13" s="17" t="s">
        <v>145</v>
      </c>
      <c r="E13" s="17">
        <v>2419110131</v>
      </c>
      <c r="F13" s="19" t="s">
        <v>156</v>
      </c>
      <c r="G13" s="18">
        <v>88.8</v>
      </c>
      <c r="H13" s="18">
        <v>2.4</v>
      </c>
      <c r="I13" s="18">
        <f t="shared" si="8"/>
        <v>91.2</v>
      </c>
      <c r="J13" s="20">
        <v>81.280701754386</v>
      </c>
      <c r="K13" s="18">
        <v>2.75</v>
      </c>
      <c r="L13" s="18">
        <f t="shared" si="3"/>
        <v>84.030701754386</v>
      </c>
      <c r="M13" s="20">
        <f>VLOOKUP(E13,[1]大一乐跑分!$A$2:$G$212,7)</f>
        <v>100</v>
      </c>
      <c r="N13" s="18">
        <v>2</v>
      </c>
      <c r="O13" s="18">
        <v>100</v>
      </c>
      <c r="P13" s="18">
        <v>57.8</v>
      </c>
      <c r="Q13" s="20">
        <v>35</v>
      </c>
      <c r="R13" s="20">
        <f t="shared" si="9"/>
        <v>92.8</v>
      </c>
      <c r="S13" s="18">
        <v>56.8</v>
      </c>
      <c r="T13" s="20">
        <v>15</v>
      </c>
      <c r="U13" s="20">
        <f t="shared" si="2"/>
        <v>71.8</v>
      </c>
      <c r="V13" s="27">
        <f t="shared" si="6"/>
        <v>85.3730263157895</v>
      </c>
      <c r="W13" s="19">
        <f t="shared" si="4"/>
        <v>9</v>
      </c>
      <c r="X13" s="19">
        <f t="shared" si="5"/>
        <v>17</v>
      </c>
      <c r="Y13" s="35"/>
      <c r="Z13" s="33">
        <v>118</v>
      </c>
      <c r="AA13" s="18" t="s">
        <v>52</v>
      </c>
      <c r="AB13" s="18"/>
      <c r="AC13" s="18"/>
      <c r="AD13" s="34"/>
      <c r="IV13" s="3"/>
      <c r="IW13" s="3"/>
      <c r="IX13" s="3"/>
      <c r="IY13" s="3"/>
      <c r="IZ13" s="3"/>
      <c r="JA13" s="3"/>
    </row>
    <row r="14" customHeight="1" spans="1:261">
      <c r="A14" s="17" t="s">
        <v>35</v>
      </c>
      <c r="B14" s="17" t="s">
        <v>142</v>
      </c>
      <c r="C14" s="18">
        <v>2024</v>
      </c>
      <c r="D14" s="17" t="s">
        <v>143</v>
      </c>
      <c r="E14" s="17">
        <v>2419110116</v>
      </c>
      <c r="F14" s="19" t="s">
        <v>157</v>
      </c>
      <c r="G14" s="18">
        <v>91.2</v>
      </c>
      <c r="H14" s="18">
        <v>3.1</v>
      </c>
      <c r="I14" s="18">
        <f t="shared" si="8"/>
        <v>94.3</v>
      </c>
      <c r="J14" s="20">
        <v>79.7543859649123</v>
      </c>
      <c r="K14" s="18">
        <v>4.675</v>
      </c>
      <c r="L14" s="18">
        <f t="shared" si="3"/>
        <v>84.4293859649123</v>
      </c>
      <c r="M14" s="20">
        <f>VLOOKUP(E14,[1]大一乐跑分!$A$2:$G$212,7)</f>
        <v>100</v>
      </c>
      <c r="N14" s="18">
        <v>4</v>
      </c>
      <c r="O14" s="18">
        <v>100</v>
      </c>
      <c r="P14" s="18">
        <v>58.8</v>
      </c>
      <c r="Q14" s="20">
        <v>20</v>
      </c>
      <c r="R14" s="20">
        <f t="shared" si="9"/>
        <v>78.8</v>
      </c>
      <c r="S14" s="18">
        <v>58.8</v>
      </c>
      <c r="T14" s="20">
        <v>10</v>
      </c>
      <c r="U14" s="20">
        <f t="shared" si="2"/>
        <v>68.8</v>
      </c>
      <c r="V14" s="27">
        <f t="shared" si="6"/>
        <v>85.1320394736842</v>
      </c>
      <c r="W14" s="19">
        <f t="shared" si="4"/>
        <v>10</v>
      </c>
      <c r="X14" s="19">
        <f t="shared" si="5"/>
        <v>28</v>
      </c>
      <c r="Y14" s="35"/>
      <c r="Z14" s="33">
        <v>118</v>
      </c>
      <c r="AA14" s="18" t="s">
        <v>52</v>
      </c>
      <c r="AB14" s="18"/>
      <c r="AC14" s="18"/>
      <c r="AD14" s="34"/>
      <c r="CO14" s="3" t="s">
        <v>67</v>
      </c>
      <c r="IV14" s="3"/>
      <c r="IW14" s="3"/>
      <c r="IX14" s="3"/>
      <c r="IY14" s="3"/>
      <c r="IZ14" s="3"/>
      <c r="JA14" s="3"/>
    </row>
    <row r="15" customHeight="1" spans="1:261">
      <c r="A15" s="17" t="s">
        <v>35</v>
      </c>
      <c r="B15" s="17" t="s">
        <v>142</v>
      </c>
      <c r="C15" s="18">
        <v>2024</v>
      </c>
      <c r="D15" s="17" t="s">
        <v>145</v>
      </c>
      <c r="E15" s="17">
        <v>2419110129</v>
      </c>
      <c r="F15" s="19" t="s">
        <v>158</v>
      </c>
      <c r="G15" s="18">
        <v>87.6</v>
      </c>
      <c r="H15" s="18">
        <v>0.6</v>
      </c>
      <c r="I15" s="18">
        <f t="shared" si="8"/>
        <v>88.2</v>
      </c>
      <c r="J15" s="20">
        <v>80.2456140350877</v>
      </c>
      <c r="K15" s="18">
        <v>7.3</v>
      </c>
      <c r="L15" s="18">
        <f t="shared" si="3"/>
        <v>87.5456140350877</v>
      </c>
      <c r="M15" s="20">
        <f>VLOOKUP(E15,[1]大一乐跑分!$A$2:$G$212,7)</f>
        <v>91</v>
      </c>
      <c r="N15" s="18"/>
      <c r="O15" s="18">
        <f t="shared" si="7"/>
        <v>91</v>
      </c>
      <c r="P15" s="18">
        <v>56.8</v>
      </c>
      <c r="Q15" s="20">
        <v>2.5</v>
      </c>
      <c r="R15" s="20">
        <f t="shared" si="9"/>
        <v>59.3</v>
      </c>
      <c r="S15" s="18">
        <v>57.4</v>
      </c>
      <c r="T15" s="20">
        <v>5</v>
      </c>
      <c r="U15" s="20">
        <f t="shared" si="2"/>
        <v>62.4</v>
      </c>
      <c r="V15" s="27">
        <f t="shared" si="6"/>
        <v>85.1142105263158</v>
      </c>
      <c r="W15" s="19">
        <f t="shared" si="4"/>
        <v>11</v>
      </c>
      <c r="X15" s="19">
        <f t="shared" si="5"/>
        <v>25</v>
      </c>
      <c r="Y15" s="35"/>
      <c r="Z15" s="33">
        <v>118</v>
      </c>
      <c r="AA15" s="18" t="s">
        <v>52</v>
      </c>
      <c r="AB15" s="18"/>
      <c r="AC15" s="18"/>
      <c r="AD15" s="34"/>
      <c r="CO15" s="3" t="s">
        <v>69</v>
      </c>
      <c r="IV15" s="3"/>
      <c r="IW15" s="3"/>
      <c r="IX15" s="3"/>
      <c r="IY15" s="3"/>
      <c r="IZ15" s="3"/>
      <c r="JA15" s="3"/>
    </row>
    <row r="16" customHeight="1" spans="1:261">
      <c r="A16" s="17" t="s">
        <v>35</v>
      </c>
      <c r="B16" s="17" t="s">
        <v>142</v>
      </c>
      <c r="C16" s="18">
        <v>2024</v>
      </c>
      <c r="D16" s="17" t="s">
        <v>153</v>
      </c>
      <c r="E16" s="17">
        <v>2419110157</v>
      </c>
      <c r="F16" s="19" t="s">
        <v>159</v>
      </c>
      <c r="G16" s="18">
        <v>93</v>
      </c>
      <c r="H16" s="18">
        <v>3.25</v>
      </c>
      <c r="I16" s="18">
        <f t="shared" si="8"/>
        <v>96.25</v>
      </c>
      <c r="J16" s="20">
        <v>81.9122807017544</v>
      </c>
      <c r="K16" s="18">
        <v>3.25</v>
      </c>
      <c r="L16" s="18">
        <f t="shared" si="3"/>
        <v>85.1622807017544</v>
      </c>
      <c r="M16" s="20">
        <f>VLOOKUP(E16,[1]大一乐跑分!$A$2:$G$212,7)</f>
        <v>88.5</v>
      </c>
      <c r="N16" s="18"/>
      <c r="O16" s="18">
        <f t="shared" si="7"/>
        <v>88.5</v>
      </c>
      <c r="P16" s="18">
        <v>60</v>
      </c>
      <c r="Q16" s="20">
        <v>12.5</v>
      </c>
      <c r="R16" s="20">
        <f t="shared" si="9"/>
        <v>72.5</v>
      </c>
      <c r="S16" s="18">
        <v>60</v>
      </c>
      <c r="T16" s="20">
        <v>10</v>
      </c>
      <c r="U16" s="20">
        <f t="shared" si="2"/>
        <v>70</v>
      </c>
      <c r="V16" s="27">
        <f t="shared" ref="V16:V47" si="10">I16*0.1+L16*0.75+O16*0.05+R16*0.05+U16*0.05</f>
        <v>85.0467105263158</v>
      </c>
      <c r="W16" s="19">
        <f t="shared" si="4"/>
        <v>12</v>
      </c>
      <c r="X16" s="19">
        <f t="shared" si="5"/>
        <v>11</v>
      </c>
      <c r="Y16" s="35"/>
      <c r="Z16" s="33">
        <v>118</v>
      </c>
      <c r="AA16" s="18" t="s">
        <v>52</v>
      </c>
      <c r="AB16" s="18"/>
      <c r="AC16" s="18" t="s">
        <v>149</v>
      </c>
      <c r="AD16" s="34"/>
      <c r="IV16" s="3"/>
      <c r="IW16" s="3"/>
      <c r="IX16" s="3"/>
      <c r="IY16" s="3"/>
      <c r="IZ16" s="3"/>
      <c r="JA16" s="3"/>
    </row>
    <row r="17" customHeight="1" spans="1:261">
      <c r="A17" s="17" t="s">
        <v>35</v>
      </c>
      <c r="B17" s="17" t="s">
        <v>142</v>
      </c>
      <c r="C17" s="18">
        <v>2024</v>
      </c>
      <c r="D17" s="17" t="s">
        <v>151</v>
      </c>
      <c r="E17" s="17">
        <v>2419110206</v>
      </c>
      <c r="F17" s="19" t="s">
        <v>160</v>
      </c>
      <c r="G17" s="18">
        <v>92.4</v>
      </c>
      <c r="H17" s="18">
        <v>5.8</v>
      </c>
      <c r="I17" s="18">
        <f t="shared" si="8"/>
        <v>98.2</v>
      </c>
      <c r="J17" s="20">
        <v>84.7368421052632</v>
      </c>
      <c r="K17" s="18">
        <v>2</v>
      </c>
      <c r="L17" s="18">
        <f t="shared" si="3"/>
        <v>86.7368421052632</v>
      </c>
      <c r="M17" s="20">
        <v>65</v>
      </c>
      <c r="N17" s="18">
        <v>4</v>
      </c>
      <c r="O17" s="18">
        <f t="shared" si="7"/>
        <v>69</v>
      </c>
      <c r="P17" s="18">
        <v>59.2</v>
      </c>
      <c r="Q17" s="20">
        <v>12.5</v>
      </c>
      <c r="R17" s="20">
        <f t="shared" si="9"/>
        <v>71.7</v>
      </c>
      <c r="S17" s="18">
        <v>59.2</v>
      </c>
      <c r="T17" s="20"/>
      <c r="U17" s="20">
        <f t="shared" si="2"/>
        <v>59.2</v>
      </c>
      <c r="V17" s="27">
        <f t="shared" si="10"/>
        <v>84.8676315789474</v>
      </c>
      <c r="W17" s="19">
        <f t="shared" si="4"/>
        <v>13</v>
      </c>
      <c r="X17" s="19">
        <f t="shared" si="5"/>
        <v>2</v>
      </c>
      <c r="Y17" s="35"/>
      <c r="Z17" s="33">
        <v>118</v>
      </c>
      <c r="AA17" s="18" t="s">
        <v>52</v>
      </c>
      <c r="AB17" s="18"/>
      <c r="AC17" s="18" t="s">
        <v>149</v>
      </c>
      <c r="AD17" s="34"/>
      <c r="IV17" s="3"/>
      <c r="IW17" s="3"/>
      <c r="IX17" s="3"/>
      <c r="IY17" s="3"/>
      <c r="IZ17" s="3"/>
      <c r="JA17" s="3"/>
    </row>
    <row r="18" customHeight="1" spans="1:261">
      <c r="A18" s="17" t="s">
        <v>35</v>
      </c>
      <c r="B18" s="17" t="s">
        <v>142</v>
      </c>
      <c r="C18" s="18">
        <v>2024</v>
      </c>
      <c r="D18" s="17" t="s">
        <v>151</v>
      </c>
      <c r="E18" s="17">
        <v>2419110190</v>
      </c>
      <c r="F18" s="19" t="s">
        <v>161</v>
      </c>
      <c r="G18" s="18">
        <v>92.4</v>
      </c>
      <c r="H18" s="18">
        <v>2.8</v>
      </c>
      <c r="I18" s="18">
        <f t="shared" si="8"/>
        <v>95.2</v>
      </c>
      <c r="J18" s="20">
        <v>82.6842105263158</v>
      </c>
      <c r="K18" s="18">
        <v>3</v>
      </c>
      <c r="L18" s="18">
        <f t="shared" si="3"/>
        <v>85.6842105263158</v>
      </c>
      <c r="M18" s="20">
        <f>VLOOKUP(E18,[1]大一乐跑分!$A$2:$G$212,7)</f>
        <v>99.5</v>
      </c>
      <c r="N18" s="18"/>
      <c r="O18" s="18">
        <f t="shared" si="7"/>
        <v>99.5</v>
      </c>
      <c r="P18" s="18">
        <v>59.2</v>
      </c>
      <c r="Q18" s="20">
        <v>2.5</v>
      </c>
      <c r="R18" s="20">
        <f t="shared" si="9"/>
        <v>61.7</v>
      </c>
      <c r="S18" s="18">
        <v>59.6</v>
      </c>
      <c r="T18" s="20"/>
      <c r="U18" s="20">
        <f t="shared" si="2"/>
        <v>59.6</v>
      </c>
      <c r="V18" s="27">
        <f t="shared" si="10"/>
        <v>84.8231578947368</v>
      </c>
      <c r="W18" s="19">
        <f t="shared" si="4"/>
        <v>14</v>
      </c>
      <c r="X18" s="19">
        <f t="shared" si="5"/>
        <v>7</v>
      </c>
      <c r="Y18" s="35"/>
      <c r="Z18" s="33">
        <v>118</v>
      </c>
      <c r="AA18" s="18" t="s">
        <v>52</v>
      </c>
      <c r="AB18" s="18"/>
      <c r="AC18" s="18" t="s">
        <v>40</v>
      </c>
      <c r="AD18" s="34"/>
      <c r="IV18" s="3"/>
      <c r="IW18" s="3"/>
      <c r="IX18" s="3"/>
      <c r="IY18" s="3"/>
      <c r="IZ18" s="3"/>
      <c r="JA18" s="3"/>
    </row>
    <row r="19" customHeight="1" spans="1:261">
      <c r="A19" s="17" t="s">
        <v>35</v>
      </c>
      <c r="B19" s="17" t="s">
        <v>142</v>
      </c>
      <c r="C19" s="18">
        <v>2024</v>
      </c>
      <c r="D19" s="17" t="s">
        <v>145</v>
      </c>
      <c r="E19" s="17">
        <v>2419110143</v>
      </c>
      <c r="F19" s="19" t="s">
        <v>162</v>
      </c>
      <c r="G19" s="18">
        <v>93</v>
      </c>
      <c r="H19" s="18">
        <v>14.35</v>
      </c>
      <c r="I19" s="18">
        <v>100</v>
      </c>
      <c r="J19" s="20">
        <v>81.6140350877193</v>
      </c>
      <c r="K19" s="18"/>
      <c r="L19" s="18">
        <f t="shared" si="3"/>
        <v>81.6140350877193</v>
      </c>
      <c r="M19" s="20">
        <f>VLOOKUP(E19,[1]大一乐跑分!$A$2:$G$212,7)</f>
        <v>100</v>
      </c>
      <c r="N19" s="18">
        <v>4</v>
      </c>
      <c r="O19" s="18">
        <v>100</v>
      </c>
      <c r="P19" s="18">
        <v>59.2</v>
      </c>
      <c r="Q19" s="20">
        <v>15</v>
      </c>
      <c r="R19" s="20">
        <f t="shared" si="9"/>
        <v>74.2</v>
      </c>
      <c r="S19" s="18">
        <v>60</v>
      </c>
      <c r="T19" s="20">
        <v>35</v>
      </c>
      <c r="U19" s="20">
        <f t="shared" si="2"/>
        <v>95</v>
      </c>
      <c r="V19" s="27">
        <f t="shared" si="10"/>
        <v>84.6705263157895</v>
      </c>
      <c r="W19" s="19">
        <f t="shared" si="4"/>
        <v>15</v>
      </c>
      <c r="X19" s="19">
        <f t="shared" si="5"/>
        <v>13</v>
      </c>
      <c r="Y19" s="35"/>
      <c r="Z19" s="33">
        <v>118</v>
      </c>
      <c r="AA19" s="18" t="s">
        <v>52</v>
      </c>
      <c r="AB19" s="18"/>
      <c r="AC19" s="18"/>
      <c r="AD19" s="34"/>
      <c r="IV19" s="3"/>
      <c r="IW19" s="3"/>
      <c r="IX19" s="3"/>
      <c r="IY19" s="3"/>
      <c r="IZ19" s="3"/>
      <c r="JA19" s="3"/>
    </row>
    <row r="20" customHeight="1" spans="1:261">
      <c r="A20" s="17" t="s">
        <v>35</v>
      </c>
      <c r="B20" s="17" t="s">
        <v>142</v>
      </c>
      <c r="C20" s="18">
        <v>2024</v>
      </c>
      <c r="D20" s="17" t="s">
        <v>145</v>
      </c>
      <c r="E20" s="17">
        <v>2419110154</v>
      </c>
      <c r="F20" s="19" t="s">
        <v>163</v>
      </c>
      <c r="G20" s="18">
        <v>90.6</v>
      </c>
      <c r="H20" s="18">
        <v>2.5</v>
      </c>
      <c r="I20" s="18">
        <f t="shared" ref="I20:I26" si="11">G20+H20</f>
        <v>93.1</v>
      </c>
      <c r="J20" s="20">
        <v>81.9122807017544</v>
      </c>
      <c r="K20" s="18">
        <v>2.8</v>
      </c>
      <c r="L20" s="18">
        <f t="shared" si="3"/>
        <v>84.7122807017544</v>
      </c>
      <c r="M20" s="20">
        <f>VLOOKUP(E20,[1]大一乐跑分!$A$2:$G$212,7)</f>
        <v>91</v>
      </c>
      <c r="N20" s="18">
        <v>2</v>
      </c>
      <c r="O20" s="18">
        <f t="shared" si="7"/>
        <v>93</v>
      </c>
      <c r="P20" s="18">
        <v>56.8</v>
      </c>
      <c r="Q20" s="20">
        <v>2.5</v>
      </c>
      <c r="R20" s="20">
        <f t="shared" si="9"/>
        <v>59.3</v>
      </c>
      <c r="S20" s="18">
        <v>56.8</v>
      </c>
      <c r="T20" s="20">
        <v>10</v>
      </c>
      <c r="U20" s="20">
        <f t="shared" si="2"/>
        <v>66.8</v>
      </c>
      <c r="V20" s="27">
        <f t="shared" si="10"/>
        <v>83.7992105263158</v>
      </c>
      <c r="W20" s="19">
        <f t="shared" si="4"/>
        <v>16</v>
      </c>
      <c r="X20" s="19">
        <f t="shared" si="5"/>
        <v>11</v>
      </c>
      <c r="Y20" s="35"/>
      <c r="Z20" s="33">
        <v>118</v>
      </c>
      <c r="AA20" s="18" t="s">
        <v>52</v>
      </c>
      <c r="AB20" s="18"/>
      <c r="AC20" s="18"/>
      <c r="AD20" s="34"/>
      <c r="IV20" s="3"/>
      <c r="IW20" s="3"/>
      <c r="IX20" s="3"/>
      <c r="IY20" s="3"/>
      <c r="IZ20" s="3"/>
      <c r="JA20" s="3"/>
    </row>
    <row r="21" customHeight="1" spans="1:261">
      <c r="A21" s="17" t="s">
        <v>35</v>
      </c>
      <c r="B21" s="17" t="s">
        <v>142</v>
      </c>
      <c r="C21" s="18">
        <v>2024</v>
      </c>
      <c r="D21" s="17" t="s">
        <v>153</v>
      </c>
      <c r="E21" s="17">
        <v>2419110159</v>
      </c>
      <c r="F21" s="19" t="s">
        <v>164</v>
      </c>
      <c r="G21" s="18">
        <v>91.8</v>
      </c>
      <c r="H21" s="18">
        <v>0.6</v>
      </c>
      <c r="I21" s="18">
        <f t="shared" si="11"/>
        <v>92.4</v>
      </c>
      <c r="J21" s="20">
        <v>82.333</v>
      </c>
      <c r="K21" s="18">
        <v>1</v>
      </c>
      <c r="L21" s="18">
        <f t="shared" si="3"/>
        <v>83.333</v>
      </c>
      <c r="M21" s="20">
        <f>VLOOKUP(E21,[1]大一乐跑分!$A$2:$G$212,7)</f>
        <v>88</v>
      </c>
      <c r="N21" s="18"/>
      <c r="O21" s="18">
        <f t="shared" si="7"/>
        <v>88</v>
      </c>
      <c r="P21" s="18">
        <v>58.4</v>
      </c>
      <c r="Q21" s="20">
        <v>22.5</v>
      </c>
      <c r="R21" s="20">
        <f t="shared" si="9"/>
        <v>80.9</v>
      </c>
      <c r="S21" s="18">
        <v>59.2</v>
      </c>
      <c r="T21" s="20">
        <v>9.5</v>
      </c>
      <c r="U21" s="20">
        <f t="shared" si="2"/>
        <v>68.7</v>
      </c>
      <c r="V21" s="27">
        <f t="shared" si="10"/>
        <v>83.61975</v>
      </c>
      <c r="W21" s="19">
        <f t="shared" si="4"/>
        <v>17</v>
      </c>
      <c r="X21" s="19">
        <f t="shared" si="5"/>
        <v>9</v>
      </c>
      <c r="Y21" s="35"/>
      <c r="Z21" s="33">
        <v>118</v>
      </c>
      <c r="AA21" s="18" t="s">
        <v>52</v>
      </c>
      <c r="AB21" s="18"/>
      <c r="AC21" s="18" t="s">
        <v>40</v>
      </c>
      <c r="AD21" s="34"/>
      <c r="IV21" s="3"/>
      <c r="IW21" s="3"/>
      <c r="IX21" s="3"/>
      <c r="IY21" s="3"/>
      <c r="IZ21" s="3"/>
      <c r="JA21" s="3"/>
    </row>
    <row r="22" customHeight="1" spans="1:261">
      <c r="A22" s="17" t="s">
        <v>35</v>
      </c>
      <c r="B22" s="17" t="s">
        <v>142</v>
      </c>
      <c r="C22" s="18">
        <v>2024</v>
      </c>
      <c r="D22" s="17" t="s">
        <v>151</v>
      </c>
      <c r="E22" s="17">
        <v>2419110198</v>
      </c>
      <c r="F22" s="19" t="s">
        <v>165</v>
      </c>
      <c r="G22" s="18">
        <v>93</v>
      </c>
      <c r="H22" s="18">
        <v>6.5</v>
      </c>
      <c r="I22" s="18">
        <f t="shared" si="11"/>
        <v>99.5</v>
      </c>
      <c r="J22" s="20">
        <v>81.4561403508772</v>
      </c>
      <c r="K22" s="18"/>
      <c r="L22" s="18">
        <f t="shared" si="3"/>
        <v>81.4561403508772</v>
      </c>
      <c r="M22" s="20">
        <f>VLOOKUP(E22,[1]大一乐跑分!$A$2:$G$212,7)</f>
        <v>100</v>
      </c>
      <c r="N22" s="18">
        <v>4</v>
      </c>
      <c r="O22" s="18">
        <v>100</v>
      </c>
      <c r="P22" s="18">
        <v>59</v>
      </c>
      <c r="Q22" s="20">
        <v>2.5</v>
      </c>
      <c r="R22" s="20">
        <f t="shared" si="9"/>
        <v>61.5</v>
      </c>
      <c r="S22" s="18">
        <v>59.6</v>
      </c>
      <c r="T22" s="20">
        <v>29</v>
      </c>
      <c r="U22" s="20">
        <f t="shared" si="2"/>
        <v>88.6</v>
      </c>
      <c r="V22" s="27">
        <f t="shared" si="10"/>
        <v>83.5471052631579</v>
      </c>
      <c r="W22" s="17">
        <f t="shared" si="4"/>
        <v>18</v>
      </c>
      <c r="X22" s="17">
        <f t="shared" si="5"/>
        <v>14</v>
      </c>
      <c r="Y22" s="35"/>
      <c r="Z22" s="33">
        <v>118</v>
      </c>
      <c r="AA22" s="18" t="s">
        <v>72</v>
      </c>
      <c r="AB22" s="18"/>
      <c r="AC22" s="18"/>
      <c r="AD22" s="34"/>
      <c r="IV22" s="3"/>
      <c r="IW22" s="3"/>
      <c r="IX22" s="3"/>
      <c r="IY22" s="3"/>
      <c r="IZ22" s="3"/>
      <c r="JA22" s="3"/>
    </row>
    <row r="23" customHeight="1" spans="1:261">
      <c r="A23" s="17" t="s">
        <v>35</v>
      </c>
      <c r="B23" s="17" t="s">
        <v>142</v>
      </c>
      <c r="C23" s="18">
        <v>2024</v>
      </c>
      <c r="D23" s="17" t="s">
        <v>143</v>
      </c>
      <c r="E23" s="17">
        <v>2419110122</v>
      </c>
      <c r="F23" s="19" t="s">
        <v>166</v>
      </c>
      <c r="G23" s="18">
        <v>91.2</v>
      </c>
      <c r="H23" s="18">
        <v>2.55</v>
      </c>
      <c r="I23" s="18">
        <f t="shared" si="11"/>
        <v>93.75</v>
      </c>
      <c r="J23" s="20">
        <v>81.3333333333333</v>
      </c>
      <c r="K23" s="18">
        <v>2</v>
      </c>
      <c r="L23" s="18">
        <f t="shared" si="3"/>
        <v>83.3333333333333</v>
      </c>
      <c r="M23" s="20">
        <f>VLOOKUP(E23,[1]大一乐跑分!$A$2:$G$212,7)</f>
        <v>92</v>
      </c>
      <c r="N23" s="18">
        <v>6</v>
      </c>
      <c r="O23" s="18">
        <f t="shared" si="7"/>
        <v>98</v>
      </c>
      <c r="P23" s="18">
        <v>58.8</v>
      </c>
      <c r="Q23" s="20"/>
      <c r="R23" s="20">
        <f t="shared" si="9"/>
        <v>58.8</v>
      </c>
      <c r="S23" s="18">
        <v>58.8</v>
      </c>
      <c r="T23" s="20">
        <v>15</v>
      </c>
      <c r="U23" s="20">
        <f t="shared" si="2"/>
        <v>73.8</v>
      </c>
      <c r="V23" s="27">
        <f t="shared" si="10"/>
        <v>83.405</v>
      </c>
      <c r="W23" s="17">
        <f t="shared" si="4"/>
        <v>19</v>
      </c>
      <c r="X23" s="17">
        <f t="shared" si="5"/>
        <v>16</v>
      </c>
      <c r="Y23" s="35"/>
      <c r="Z23" s="33">
        <v>118</v>
      </c>
      <c r="AA23" s="18" t="s">
        <v>72</v>
      </c>
      <c r="AB23" s="18"/>
      <c r="AC23" s="18"/>
      <c r="AD23" s="34"/>
      <c r="IV23" s="3"/>
      <c r="IW23" s="3"/>
      <c r="IX23" s="3"/>
      <c r="IY23" s="3"/>
      <c r="IZ23" s="3"/>
      <c r="JA23" s="3"/>
    </row>
    <row r="24" customHeight="1" spans="1:261">
      <c r="A24" s="17" t="s">
        <v>35</v>
      </c>
      <c r="B24" s="17" t="s">
        <v>142</v>
      </c>
      <c r="C24" s="18">
        <v>2024</v>
      </c>
      <c r="D24" s="17" t="s">
        <v>143</v>
      </c>
      <c r="E24" s="17">
        <v>2419110127</v>
      </c>
      <c r="F24" s="19" t="s">
        <v>167</v>
      </c>
      <c r="G24" s="18">
        <v>90</v>
      </c>
      <c r="H24" s="18">
        <v>3.1</v>
      </c>
      <c r="I24" s="18">
        <f t="shared" si="11"/>
        <v>93.1</v>
      </c>
      <c r="J24" s="20">
        <v>81.2456140350877</v>
      </c>
      <c r="K24" s="18">
        <v>2</v>
      </c>
      <c r="L24" s="18">
        <f t="shared" si="3"/>
        <v>83.2456140350877</v>
      </c>
      <c r="M24" s="20">
        <f>VLOOKUP(E24,[1]大一乐跑分!$A$2:$G$212,7)</f>
        <v>90</v>
      </c>
      <c r="N24" s="18">
        <v>4</v>
      </c>
      <c r="O24" s="18">
        <f t="shared" si="7"/>
        <v>94</v>
      </c>
      <c r="P24" s="18">
        <v>59.2</v>
      </c>
      <c r="Q24" s="20">
        <v>22.5</v>
      </c>
      <c r="R24" s="20">
        <f t="shared" si="9"/>
        <v>81.7</v>
      </c>
      <c r="S24" s="18">
        <v>57.4</v>
      </c>
      <c r="T24" s="20"/>
      <c r="U24" s="20">
        <f t="shared" si="2"/>
        <v>57.4</v>
      </c>
      <c r="V24" s="27">
        <f t="shared" si="10"/>
        <v>83.3992105263158</v>
      </c>
      <c r="W24" s="17">
        <f t="shared" si="4"/>
        <v>20</v>
      </c>
      <c r="X24" s="17">
        <f t="shared" si="5"/>
        <v>18</v>
      </c>
      <c r="Y24" s="35" t="s">
        <v>61</v>
      </c>
      <c r="Z24" s="33">
        <v>118</v>
      </c>
      <c r="AA24" s="18" t="s">
        <v>62</v>
      </c>
      <c r="AB24" s="18" t="s">
        <v>63</v>
      </c>
      <c r="AC24" s="18"/>
      <c r="AD24" s="34"/>
      <c r="IV24" s="3"/>
      <c r="IW24" s="3"/>
      <c r="IX24" s="3"/>
      <c r="IY24" s="3"/>
      <c r="IZ24" s="3"/>
      <c r="JA24" s="3"/>
    </row>
    <row r="25" customHeight="1" spans="1:261">
      <c r="A25" s="17" t="s">
        <v>35</v>
      </c>
      <c r="B25" s="17" t="s">
        <v>142</v>
      </c>
      <c r="C25" s="18">
        <v>2024</v>
      </c>
      <c r="D25" s="17" t="s">
        <v>153</v>
      </c>
      <c r="E25" s="17">
        <v>2419110177</v>
      </c>
      <c r="F25" s="19" t="s">
        <v>168</v>
      </c>
      <c r="G25" s="18">
        <v>89.4</v>
      </c>
      <c r="H25" s="18">
        <v>0.6</v>
      </c>
      <c r="I25" s="18">
        <f t="shared" si="11"/>
        <v>90</v>
      </c>
      <c r="J25" s="20">
        <v>81.2105263157895</v>
      </c>
      <c r="K25" s="18">
        <v>2</v>
      </c>
      <c r="L25" s="18">
        <f t="shared" si="3"/>
        <v>83.2105263157895</v>
      </c>
      <c r="M25" s="20">
        <f>VLOOKUP(E25,[1]大一乐跑分!$A$2:$G$212,7)</f>
        <v>100</v>
      </c>
      <c r="N25" s="18"/>
      <c r="O25" s="18">
        <f t="shared" si="7"/>
        <v>100</v>
      </c>
      <c r="P25" s="18">
        <v>58</v>
      </c>
      <c r="Q25" s="20">
        <v>2.5</v>
      </c>
      <c r="R25" s="20">
        <f t="shared" si="9"/>
        <v>60.5</v>
      </c>
      <c r="S25" s="18">
        <v>57.4</v>
      </c>
      <c r="T25" s="20">
        <v>15</v>
      </c>
      <c r="U25" s="20">
        <f t="shared" si="2"/>
        <v>72.4</v>
      </c>
      <c r="V25" s="27">
        <f t="shared" si="10"/>
        <v>83.0528947368421</v>
      </c>
      <c r="W25" s="17">
        <f t="shared" si="4"/>
        <v>21</v>
      </c>
      <c r="X25" s="17">
        <f t="shared" si="5"/>
        <v>20</v>
      </c>
      <c r="Y25" s="35"/>
      <c r="Z25" s="33">
        <v>118</v>
      </c>
      <c r="AA25" s="18" t="s">
        <v>72</v>
      </c>
      <c r="AB25" s="18"/>
      <c r="AC25" s="18"/>
      <c r="AD25" s="34"/>
      <c r="IV25" s="3"/>
      <c r="IW25" s="3"/>
      <c r="IX25" s="3"/>
      <c r="IY25" s="3"/>
      <c r="IZ25" s="3"/>
      <c r="JA25" s="3"/>
    </row>
    <row r="26" customHeight="1" spans="1:261">
      <c r="A26" s="17" t="s">
        <v>35</v>
      </c>
      <c r="B26" s="17" t="s">
        <v>142</v>
      </c>
      <c r="C26" s="18">
        <v>2024</v>
      </c>
      <c r="D26" s="17" t="s">
        <v>151</v>
      </c>
      <c r="E26" s="17">
        <v>2419110186</v>
      </c>
      <c r="F26" s="19" t="s">
        <v>169</v>
      </c>
      <c r="G26" s="18">
        <v>91.8</v>
      </c>
      <c r="H26" s="18">
        <v>2.3</v>
      </c>
      <c r="I26" s="18">
        <f t="shared" si="11"/>
        <v>94.1</v>
      </c>
      <c r="J26" s="20">
        <v>81.0350877192982</v>
      </c>
      <c r="K26" s="18">
        <v>2</v>
      </c>
      <c r="L26" s="18">
        <f t="shared" si="3"/>
        <v>83.0350877192982</v>
      </c>
      <c r="M26" s="20">
        <f>VLOOKUP(E26,[1]大一乐跑分!$A$2:$G$212,7)</f>
        <v>98.5</v>
      </c>
      <c r="N26" s="18">
        <v>2</v>
      </c>
      <c r="O26" s="18">
        <v>100</v>
      </c>
      <c r="P26" s="18">
        <v>58.4</v>
      </c>
      <c r="Q26" s="20">
        <v>2.5</v>
      </c>
      <c r="R26" s="20">
        <f t="shared" si="9"/>
        <v>60.9</v>
      </c>
      <c r="S26" s="18">
        <v>58.2</v>
      </c>
      <c r="T26" s="20">
        <v>5</v>
      </c>
      <c r="U26" s="20">
        <f t="shared" si="2"/>
        <v>63.2</v>
      </c>
      <c r="V26" s="27">
        <f t="shared" si="10"/>
        <v>82.8913157894737</v>
      </c>
      <c r="W26" s="17">
        <f t="shared" si="4"/>
        <v>22</v>
      </c>
      <c r="X26" s="17">
        <f t="shared" si="5"/>
        <v>21</v>
      </c>
      <c r="Y26" s="35"/>
      <c r="Z26" s="33">
        <v>118</v>
      </c>
      <c r="AA26" s="18" t="s">
        <v>72</v>
      </c>
      <c r="AB26" s="18"/>
      <c r="AC26" s="18"/>
      <c r="AD26" s="34"/>
      <c r="IV26" s="3"/>
      <c r="IW26" s="3"/>
      <c r="IX26" s="3"/>
      <c r="IY26" s="3"/>
      <c r="IZ26" s="3"/>
      <c r="JA26" s="3"/>
    </row>
    <row r="27" customHeight="1" spans="1:261">
      <c r="A27" s="17" t="s">
        <v>35</v>
      </c>
      <c r="B27" s="17" t="s">
        <v>142</v>
      </c>
      <c r="C27" s="18">
        <v>2024</v>
      </c>
      <c r="D27" s="17" t="s">
        <v>151</v>
      </c>
      <c r="E27" s="17">
        <v>2419110192</v>
      </c>
      <c r="F27" s="19" t="s">
        <v>170</v>
      </c>
      <c r="G27" s="18">
        <v>93</v>
      </c>
      <c r="H27" s="18">
        <v>7.45</v>
      </c>
      <c r="I27" s="18">
        <v>100</v>
      </c>
      <c r="J27" s="20">
        <v>80.2631578947368</v>
      </c>
      <c r="K27" s="18"/>
      <c r="L27" s="18">
        <f t="shared" si="3"/>
        <v>80.2631578947368</v>
      </c>
      <c r="M27" s="20">
        <f>VLOOKUP(E27,[1]大一乐跑分!$A$2:$G$212,7)</f>
        <v>99</v>
      </c>
      <c r="N27" s="18">
        <v>6</v>
      </c>
      <c r="O27" s="18">
        <v>100</v>
      </c>
      <c r="P27" s="18">
        <v>60</v>
      </c>
      <c r="Q27" s="20">
        <v>12.5</v>
      </c>
      <c r="R27" s="20">
        <f t="shared" si="9"/>
        <v>72.5</v>
      </c>
      <c r="S27" s="18">
        <v>59.2</v>
      </c>
      <c r="T27" s="20">
        <v>20</v>
      </c>
      <c r="U27" s="20">
        <f t="shared" si="2"/>
        <v>79.2</v>
      </c>
      <c r="V27" s="27">
        <f t="shared" si="10"/>
        <v>82.7823684210526</v>
      </c>
      <c r="W27" s="17">
        <f t="shared" si="4"/>
        <v>23</v>
      </c>
      <c r="X27" s="17">
        <f t="shared" si="5"/>
        <v>24</v>
      </c>
      <c r="Y27" s="35"/>
      <c r="Z27" s="33">
        <v>118</v>
      </c>
      <c r="AA27" s="18" t="s">
        <v>72</v>
      </c>
      <c r="AB27" s="18"/>
      <c r="AC27" s="18"/>
      <c r="AD27" s="34"/>
      <c r="IV27" s="3"/>
      <c r="IW27" s="3"/>
      <c r="IX27" s="3"/>
      <c r="IY27" s="3"/>
      <c r="IZ27" s="3"/>
      <c r="JA27" s="3"/>
    </row>
    <row r="28" customHeight="1" spans="1:261">
      <c r="A28" s="17" t="s">
        <v>35</v>
      </c>
      <c r="B28" s="17" t="s">
        <v>142</v>
      </c>
      <c r="C28" s="18">
        <v>2024</v>
      </c>
      <c r="D28" s="17" t="s">
        <v>145</v>
      </c>
      <c r="E28" s="17">
        <v>2419110139</v>
      </c>
      <c r="F28" s="19" t="s">
        <v>171</v>
      </c>
      <c r="G28" s="18">
        <v>93</v>
      </c>
      <c r="H28" s="18">
        <v>8.15</v>
      </c>
      <c r="I28" s="18">
        <v>100</v>
      </c>
      <c r="J28" s="20">
        <v>76.719298245614</v>
      </c>
      <c r="K28" s="18">
        <v>4.175</v>
      </c>
      <c r="L28" s="18">
        <f t="shared" si="3"/>
        <v>80.894298245614</v>
      </c>
      <c r="M28" s="20">
        <f>VLOOKUP(E28,[1]大一乐跑分!$A$2:$G$212,7)</f>
        <v>100</v>
      </c>
      <c r="N28" s="18">
        <v>5</v>
      </c>
      <c r="O28" s="18">
        <v>100</v>
      </c>
      <c r="P28" s="18">
        <v>59.6</v>
      </c>
      <c r="Q28" s="20">
        <v>2.5</v>
      </c>
      <c r="R28" s="20">
        <f t="shared" si="9"/>
        <v>62.1</v>
      </c>
      <c r="S28" s="18">
        <v>60</v>
      </c>
      <c r="T28" s="20">
        <v>15</v>
      </c>
      <c r="U28" s="20">
        <f t="shared" si="2"/>
        <v>75</v>
      </c>
      <c r="V28" s="27">
        <f t="shared" si="10"/>
        <v>82.5257236842105</v>
      </c>
      <c r="W28" s="17">
        <f t="shared" si="4"/>
        <v>24</v>
      </c>
      <c r="X28" s="17">
        <f t="shared" si="5"/>
        <v>58</v>
      </c>
      <c r="Y28" s="35"/>
      <c r="Z28" s="33">
        <v>118</v>
      </c>
      <c r="AA28" s="18" t="s">
        <v>72</v>
      </c>
      <c r="AB28" s="18"/>
      <c r="AC28" s="18"/>
      <c r="AD28" s="34"/>
      <c r="IV28" s="3"/>
      <c r="IW28" s="3"/>
      <c r="IX28" s="3"/>
      <c r="IY28" s="3"/>
      <c r="IZ28" s="3"/>
      <c r="JA28" s="3"/>
    </row>
    <row r="29" customHeight="1" spans="1:261">
      <c r="A29" s="17" t="s">
        <v>35</v>
      </c>
      <c r="B29" s="17" t="s">
        <v>142</v>
      </c>
      <c r="C29" s="18">
        <v>2024</v>
      </c>
      <c r="D29" s="17" t="s">
        <v>151</v>
      </c>
      <c r="E29" s="17">
        <v>2419110188</v>
      </c>
      <c r="F29" s="19" t="s">
        <v>172</v>
      </c>
      <c r="G29" s="18">
        <v>90</v>
      </c>
      <c r="H29" s="18">
        <v>3.8</v>
      </c>
      <c r="I29" s="18">
        <f t="shared" ref="I29:I92" si="12">G29+H29</f>
        <v>93.8</v>
      </c>
      <c r="J29" s="20">
        <v>81.351</v>
      </c>
      <c r="K29" s="18"/>
      <c r="L29" s="18">
        <f t="shared" si="3"/>
        <v>81.351</v>
      </c>
      <c r="M29" s="20">
        <f>VLOOKUP(E29,[1]大一乐跑分!$A$2:$G$212,7)</f>
        <v>93.5</v>
      </c>
      <c r="N29" s="18"/>
      <c r="O29" s="18">
        <f t="shared" si="7"/>
        <v>93.5</v>
      </c>
      <c r="P29" s="18">
        <v>57.8</v>
      </c>
      <c r="Q29" s="20">
        <v>12.5</v>
      </c>
      <c r="R29" s="20">
        <f t="shared" si="9"/>
        <v>70.3</v>
      </c>
      <c r="S29" s="18">
        <v>57.8</v>
      </c>
      <c r="T29" s="20">
        <v>5</v>
      </c>
      <c r="U29" s="20">
        <f t="shared" si="2"/>
        <v>62.8</v>
      </c>
      <c r="V29" s="27">
        <f t="shared" si="10"/>
        <v>81.72325</v>
      </c>
      <c r="W29" s="17">
        <f t="shared" si="4"/>
        <v>25</v>
      </c>
      <c r="X29" s="17">
        <f t="shared" si="5"/>
        <v>15</v>
      </c>
      <c r="Y29" s="35"/>
      <c r="Z29" s="33">
        <v>118</v>
      </c>
      <c r="AA29" s="18" t="s">
        <v>72</v>
      </c>
      <c r="AB29" s="18"/>
      <c r="AC29" s="18"/>
      <c r="AD29" s="34"/>
      <c r="IV29" s="3"/>
      <c r="IW29" s="3"/>
      <c r="IX29" s="3"/>
      <c r="IY29" s="3"/>
      <c r="IZ29" s="3"/>
      <c r="JA29" s="3"/>
    </row>
    <row r="30" customHeight="1" spans="1:261">
      <c r="A30" s="17" t="s">
        <v>35</v>
      </c>
      <c r="B30" s="17" t="s">
        <v>142</v>
      </c>
      <c r="C30" s="18">
        <v>2024</v>
      </c>
      <c r="D30" s="17" t="s">
        <v>143</v>
      </c>
      <c r="E30" s="17">
        <v>2419110024</v>
      </c>
      <c r="F30" s="19" t="s">
        <v>173</v>
      </c>
      <c r="G30" s="18">
        <v>88</v>
      </c>
      <c r="H30" s="18">
        <v>3.55</v>
      </c>
      <c r="I30" s="18">
        <f t="shared" si="12"/>
        <v>91.55</v>
      </c>
      <c r="J30" s="20">
        <v>79.8888888888889</v>
      </c>
      <c r="K30" s="18">
        <v>2</v>
      </c>
      <c r="L30" s="18">
        <f t="shared" si="3"/>
        <v>81.8888888888889</v>
      </c>
      <c r="M30" s="20">
        <f>VLOOKUP(E30,[1]大一乐跑分!$A$2:$G$212,7)</f>
        <v>93.5</v>
      </c>
      <c r="N30" s="18">
        <v>2</v>
      </c>
      <c r="O30" s="18">
        <f t="shared" si="7"/>
        <v>95.5</v>
      </c>
      <c r="P30" s="18">
        <v>56.8</v>
      </c>
      <c r="Q30" s="20">
        <v>2.5</v>
      </c>
      <c r="R30" s="20">
        <f t="shared" si="9"/>
        <v>59.3</v>
      </c>
      <c r="S30" s="18">
        <v>57.2</v>
      </c>
      <c r="T30" s="20"/>
      <c r="U30" s="20">
        <f t="shared" si="2"/>
        <v>57.2</v>
      </c>
      <c r="V30" s="28">
        <f t="shared" si="10"/>
        <v>81.1716666666667</v>
      </c>
      <c r="W30" s="17">
        <f t="shared" si="4"/>
        <v>26</v>
      </c>
      <c r="X30" s="17">
        <f t="shared" si="5"/>
        <v>27</v>
      </c>
      <c r="Y30" s="35"/>
      <c r="Z30" s="33">
        <v>118</v>
      </c>
      <c r="AA30" s="18" t="s">
        <v>72</v>
      </c>
      <c r="AB30" s="18"/>
      <c r="AC30" s="18"/>
      <c r="AD30" s="34"/>
      <c r="IV30" s="3"/>
      <c r="IW30" s="3"/>
      <c r="IX30" s="3"/>
      <c r="IY30" s="3"/>
      <c r="IZ30" s="3"/>
      <c r="JA30" s="3"/>
    </row>
    <row r="31" customHeight="1" spans="1:261">
      <c r="A31" s="17" t="s">
        <v>35</v>
      </c>
      <c r="B31" s="17" t="s">
        <v>142</v>
      </c>
      <c r="C31" s="18">
        <v>2024</v>
      </c>
      <c r="D31" s="17" t="s">
        <v>151</v>
      </c>
      <c r="E31" s="17">
        <v>2419110205</v>
      </c>
      <c r="F31" s="19" t="s">
        <v>174</v>
      </c>
      <c r="G31" s="18">
        <v>88.8</v>
      </c>
      <c r="H31" s="18">
        <v>1.1</v>
      </c>
      <c r="I31" s="18">
        <f t="shared" si="12"/>
        <v>89.9</v>
      </c>
      <c r="J31" s="20">
        <v>77.140350877193</v>
      </c>
      <c r="K31" s="18">
        <v>5</v>
      </c>
      <c r="L31" s="18">
        <f t="shared" si="3"/>
        <v>82.140350877193</v>
      </c>
      <c r="M31" s="20">
        <f>VLOOKUP(E31,[1]大一乐跑分!$A$2:$G$212,7)</f>
        <v>89.5</v>
      </c>
      <c r="N31" s="18">
        <v>4</v>
      </c>
      <c r="O31" s="18">
        <f t="shared" si="7"/>
        <v>93.5</v>
      </c>
      <c r="P31" s="18">
        <v>57.4</v>
      </c>
      <c r="Q31" s="20">
        <v>2.5</v>
      </c>
      <c r="R31" s="20">
        <f t="shared" si="9"/>
        <v>59.9</v>
      </c>
      <c r="S31" s="18">
        <v>58</v>
      </c>
      <c r="T31" s="20"/>
      <c r="U31" s="20">
        <f t="shared" si="2"/>
        <v>58</v>
      </c>
      <c r="V31" s="28">
        <f t="shared" si="10"/>
        <v>81.1652631578948</v>
      </c>
      <c r="W31" s="17">
        <f t="shared" si="4"/>
        <v>27</v>
      </c>
      <c r="X31" s="17">
        <f t="shared" si="5"/>
        <v>50</v>
      </c>
      <c r="Y31" s="35" t="s">
        <v>61</v>
      </c>
      <c r="Z31" s="33">
        <v>118</v>
      </c>
      <c r="AA31" s="18" t="s">
        <v>62</v>
      </c>
      <c r="AB31" s="18"/>
      <c r="AC31" s="18"/>
      <c r="AD31" s="34"/>
      <c r="IV31" s="3"/>
      <c r="IW31" s="3"/>
      <c r="IX31" s="3"/>
      <c r="IY31" s="3"/>
      <c r="IZ31" s="3"/>
      <c r="JA31" s="3"/>
    </row>
    <row r="32" customHeight="1" spans="1:261">
      <c r="A32" s="17" t="s">
        <v>35</v>
      </c>
      <c r="B32" s="17" t="s">
        <v>142</v>
      </c>
      <c r="C32" s="18">
        <v>2024</v>
      </c>
      <c r="D32" s="17" t="s">
        <v>143</v>
      </c>
      <c r="E32" s="17">
        <v>2419110101</v>
      </c>
      <c r="F32" s="19" t="s">
        <v>175</v>
      </c>
      <c r="G32" s="18">
        <v>90.6</v>
      </c>
      <c r="H32" s="18">
        <v>2.1</v>
      </c>
      <c r="I32" s="18">
        <f t="shared" si="12"/>
        <v>92.7</v>
      </c>
      <c r="J32" s="20">
        <v>78.719298245614</v>
      </c>
      <c r="K32" s="18">
        <v>2</v>
      </c>
      <c r="L32" s="18">
        <f t="shared" si="3"/>
        <v>80.719298245614</v>
      </c>
      <c r="M32" s="20">
        <f>VLOOKUP(E32,[1]大一乐跑分!$A$2:$G$212,7)</f>
        <v>89</v>
      </c>
      <c r="N32" s="18">
        <v>2</v>
      </c>
      <c r="O32" s="18">
        <f t="shared" si="7"/>
        <v>91</v>
      </c>
      <c r="P32" s="18">
        <v>58.8</v>
      </c>
      <c r="Q32" s="20">
        <v>12.5</v>
      </c>
      <c r="R32" s="20">
        <f t="shared" si="9"/>
        <v>71.3</v>
      </c>
      <c r="S32" s="18">
        <v>59.2</v>
      </c>
      <c r="T32" s="20">
        <v>5</v>
      </c>
      <c r="U32" s="20">
        <f t="shared" si="2"/>
        <v>64.2</v>
      </c>
      <c r="V32" s="27">
        <f t="shared" si="10"/>
        <v>81.1344736842105</v>
      </c>
      <c r="W32" s="17">
        <f t="shared" si="4"/>
        <v>28</v>
      </c>
      <c r="X32" s="17">
        <f t="shared" si="5"/>
        <v>38</v>
      </c>
      <c r="Y32" s="35"/>
      <c r="Z32" s="33">
        <v>118</v>
      </c>
      <c r="AA32" s="18" t="s">
        <v>72</v>
      </c>
      <c r="AB32" s="18"/>
      <c r="AC32" s="18"/>
      <c r="AD32" s="34"/>
      <c r="IV32" s="3"/>
      <c r="IW32" s="3"/>
      <c r="IX32" s="3"/>
      <c r="IY32" s="3"/>
      <c r="IZ32" s="3"/>
      <c r="JA32" s="3"/>
    </row>
    <row r="33" customHeight="1" spans="1:261">
      <c r="A33" s="17" t="s">
        <v>35</v>
      </c>
      <c r="B33" s="17" t="s">
        <v>142</v>
      </c>
      <c r="C33" s="18">
        <v>2024</v>
      </c>
      <c r="D33" s="17" t="s">
        <v>153</v>
      </c>
      <c r="E33" s="17">
        <v>2419110163</v>
      </c>
      <c r="F33" s="19" t="s">
        <v>176</v>
      </c>
      <c r="G33" s="18">
        <v>91.8</v>
      </c>
      <c r="H33" s="18">
        <v>3.9</v>
      </c>
      <c r="I33" s="18">
        <f t="shared" si="12"/>
        <v>95.7</v>
      </c>
      <c r="J33" s="20">
        <v>78.2456140350877</v>
      </c>
      <c r="K33" s="18"/>
      <c r="L33" s="18">
        <f t="shared" si="3"/>
        <v>78.2456140350877</v>
      </c>
      <c r="M33" s="20">
        <f>VLOOKUP(E33,[1]大一乐跑分!$A$2:$G$212,7)</f>
        <v>100</v>
      </c>
      <c r="N33" s="18">
        <v>4</v>
      </c>
      <c r="O33" s="18">
        <v>100</v>
      </c>
      <c r="P33" s="18">
        <v>59.2</v>
      </c>
      <c r="Q33" s="20">
        <v>12.5</v>
      </c>
      <c r="R33" s="20">
        <f t="shared" si="9"/>
        <v>71.7</v>
      </c>
      <c r="S33" s="18">
        <v>58.8</v>
      </c>
      <c r="T33" s="20">
        <v>25</v>
      </c>
      <c r="U33" s="20">
        <f t="shared" si="2"/>
        <v>83.8</v>
      </c>
      <c r="V33" s="28">
        <f t="shared" si="10"/>
        <v>81.0292105263158</v>
      </c>
      <c r="W33" s="17">
        <f t="shared" si="4"/>
        <v>29</v>
      </c>
      <c r="X33" s="17">
        <f t="shared" si="5"/>
        <v>43</v>
      </c>
      <c r="Y33" s="35"/>
      <c r="Z33" s="33">
        <v>118</v>
      </c>
      <c r="AA33" s="18" t="s">
        <v>72</v>
      </c>
      <c r="AB33" s="18"/>
      <c r="AC33" s="18"/>
      <c r="AD33" s="34"/>
      <c r="IV33" s="3"/>
      <c r="IW33" s="3"/>
      <c r="IX33" s="3"/>
      <c r="IY33" s="3"/>
      <c r="IZ33" s="3"/>
      <c r="JA33" s="3"/>
    </row>
    <row r="34" customHeight="1" spans="1:261">
      <c r="A34" s="17" t="s">
        <v>35</v>
      </c>
      <c r="B34" s="17" t="s">
        <v>142</v>
      </c>
      <c r="C34" s="18">
        <v>2024</v>
      </c>
      <c r="D34" s="17" t="s">
        <v>143</v>
      </c>
      <c r="E34" s="17">
        <v>2419110108</v>
      </c>
      <c r="F34" s="19" t="s">
        <v>177</v>
      </c>
      <c r="G34" s="18">
        <v>88.8</v>
      </c>
      <c r="H34" s="18">
        <v>0.4</v>
      </c>
      <c r="I34" s="18">
        <f t="shared" si="12"/>
        <v>89.2</v>
      </c>
      <c r="J34" s="20">
        <v>79.5438596491228</v>
      </c>
      <c r="K34" s="18">
        <v>2</v>
      </c>
      <c r="L34" s="18">
        <f t="shared" si="3"/>
        <v>81.5438596491228</v>
      </c>
      <c r="M34" s="20">
        <f>VLOOKUP(E34,[1]大一乐跑分!$A$2:$G$212,7)</f>
        <v>100</v>
      </c>
      <c r="N34" s="18"/>
      <c r="O34" s="18">
        <f t="shared" si="7"/>
        <v>100</v>
      </c>
      <c r="P34" s="18">
        <v>56.2</v>
      </c>
      <c r="Q34" s="20">
        <v>5</v>
      </c>
      <c r="R34" s="20">
        <f t="shared" si="9"/>
        <v>61.2</v>
      </c>
      <c r="S34" s="18">
        <v>57.8</v>
      </c>
      <c r="T34" s="20"/>
      <c r="U34" s="20">
        <f t="shared" si="2"/>
        <v>57.8</v>
      </c>
      <c r="V34" s="28">
        <f t="shared" si="10"/>
        <v>81.0278947368421</v>
      </c>
      <c r="W34" s="17">
        <f t="shared" si="4"/>
        <v>30</v>
      </c>
      <c r="X34" s="17">
        <f t="shared" si="5"/>
        <v>31</v>
      </c>
      <c r="Y34" s="35" t="s">
        <v>61</v>
      </c>
      <c r="Z34" s="33">
        <v>118</v>
      </c>
      <c r="AA34" s="18" t="s">
        <v>62</v>
      </c>
      <c r="AB34" s="18"/>
      <c r="AC34" s="18"/>
      <c r="AD34" s="34"/>
      <c r="IV34" s="3"/>
      <c r="IW34" s="3"/>
      <c r="IX34" s="3"/>
      <c r="IY34" s="3"/>
      <c r="IZ34" s="3"/>
      <c r="JA34" s="3"/>
    </row>
    <row r="35" customHeight="1" spans="1:261">
      <c r="A35" s="17" t="s">
        <v>35</v>
      </c>
      <c r="B35" s="17" t="s">
        <v>142</v>
      </c>
      <c r="C35" s="18">
        <v>2024</v>
      </c>
      <c r="D35" s="17" t="s">
        <v>151</v>
      </c>
      <c r="E35" s="17">
        <v>2419110211</v>
      </c>
      <c r="F35" s="19" t="s">
        <v>178</v>
      </c>
      <c r="G35" s="18">
        <v>90.6</v>
      </c>
      <c r="H35" s="18">
        <v>4.4</v>
      </c>
      <c r="I35" s="18">
        <f t="shared" si="12"/>
        <v>95</v>
      </c>
      <c r="J35" s="20">
        <v>80.0701754385965</v>
      </c>
      <c r="K35" s="18">
        <v>2</v>
      </c>
      <c r="L35" s="18">
        <f t="shared" si="3"/>
        <v>82.0701754385965</v>
      </c>
      <c r="M35" s="20">
        <f>VLOOKUP(E35,[1]大一乐跑分!$A$2:$G$212,7)</f>
        <v>50</v>
      </c>
      <c r="N35" s="18"/>
      <c r="O35" s="21">
        <f t="shared" si="7"/>
        <v>50</v>
      </c>
      <c r="P35" s="18">
        <v>60</v>
      </c>
      <c r="Q35" s="20">
        <v>2.5</v>
      </c>
      <c r="R35" s="20">
        <f t="shared" si="9"/>
        <v>62.5</v>
      </c>
      <c r="S35" s="18">
        <v>60</v>
      </c>
      <c r="T35" s="20">
        <v>25</v>
      </c>
      <c r="U35" s="20">
        <f t="shared" si="2"/>
        <v>85</v>
      </c>
      <c r="V35" s="27">
        <f t="shared" si="10"/>
        <v>80.9276315789474</v>
      </c>
      <c r="W35" s="17">
        <f t="shared" si="4"/>
        <v>31</v>
      </c>
      <c r="X35" s="17">
        <f t="shared" si="5"/>
        <v>26</v>
      </c>
      <c r="Y35" s="35"/>
      <c r="Z35" s="33">
        <v>118</v>
      </c>
      <c r="AA35" s="18" t="s">
        <v>69</v>
      </c>
      <c r="AB35" s="18"/>
      <c r="AC35" s="18"/>
      <c r="AD35" s="34"/>
      <c r="IV35" s="3"/>
      <c r="IW35" s="3"/>
      <c r="IX35" s="3"/>
      <c r="IY35" s="3"/>
      <c r="IZ35" s="3"/>
      <c r="JA35" s="3"/>
    </row>
    <row r="36" customHeight="1" spans="1:261">
      <c r="A36" s="17" t="s">
        <v>35</v>
      </c>
      <c r="B36" s="17" t="s">
        <v>142</v>
      </c>
      <c r="C36" s="18">
        <v>2024</v>
      </c>
      <c r="D36" s="17" t="s">
        <v>151</v>
      </c>
      <c r="E36" s="17">
        <v>2419110061</v>
      </c>
      <c r="F36" s="19" t="s">
        <v>179</v>
      </c>
      <c r="G36" s="18">
        <v>90.6</v>
      </c>
      <c r="H36" s="18">
        <v>2.4</v>
      </c>
      <c r="I36" s="18">
        <f t="shared" si="12"/>
        <v>93</v>
      </c>
      <c r="J36" s="20">
        <v>80.5185185185185</v>
      </c>
      <c r="K36" s="18"/>
      <c r="L36" s="18">
        <f t="shared" si="3"/>
        <v>80.5185185185185</v>
      </c>
      <c r="M36" s="20">
        <f>VLOOKUP(E36,[1]大一乐跑分!$A$2:$G$212,7)</f>
        <v>97</v>
      </c>
      <c r="N36" s="18">
        <v>2</v>
      </c>
      <c r="O36" s="18">
        <f t="shared" si="7"/>
        <v>99</v>
      </c>
      <c r="P36" s="18">
        <v>59</v>
      </c>
      <c r="Q36" s="20">
        <v>2.5</v>
      </c>
      <c r="R36" s="20">
        <f t="shared" si="9"/>
        <v>61.5</v>
      </c>
      <c r="S36" s="18">
        <v>57.6</v>
      </c>
      <c r="T36" s="20">
        <v>5</v>
      </c>
      <c r="U36" s="20">
        <f t="shared" si="2"/>
        <v>62.6</v>
      </c>
      <c r="V36" s="27">
        <f t="shared" si="10"/>
        <v>80.8438888888889</v>
      </c>
      <c r="W36" s="17">
        <f t="shared" si="4"/>
        <v>32</v>
      </c>
      <c r="X36" s="17">
        <f t="shared" si="5"/>
        <v>23</v>
      </c>
      <c r="Y36" s="35"/>
      <c r="Z36" s="33">
        <v>118</v>
      </c>
      <c r="AA36" s="18" t="s">
        <v>72</v>
      </c>
      <c r="AB36" s="18"/>
      <c r="AC36" s="18"/>
      <c r="AD36" s="34"/>
      <c r="IV36" s="3"/>
      <c r="IW36" s="3"/>
      <c r="IX36" s="3"/>
      <c r="IY36" s="3"/>
      <c r="IZ36" s="3"/>
      <c r="JA36" s="3"/>
    </row>
    <row r="37" customHeight="1" spans="1:261">
      <c r="A37" s="17" t="s">
        <v>35</v>
      </c>
      <c r="B37" s="17" t="s">
        <v>142</v>
      </c>
      <c r="C37" s="18">
        <v>2024</v>
      </c>
      <c r="D37" s="17" t="s">
        <v>143</v>
      </c>
      <c r="E37" s="17">
        <v>2419110119</v>
      </c>
      <c r="F37" s="19" t="s">
        <v>180</v>
      </c>
      <c r="G37" s="18">
        <v>92.4</v>
      </c>
      <c r="H37" s="18">
        <v>3.5</v>
      </c>
      <c r="I37" s="18">
        <f t="shared" si="12"/>
        <v>95.9</v>
      </c>
      <c r="J37" s="20">
        <v>79.5964912280702</v>
      </c>
      <c r="K37" s="18">
        <v>1.3</v>
      </c>
      <c r="L37" s="18">
        <f t="shared" si="3"/>
        <v>80.8964912280702</v>
      </c>
      <c r="M37" s="20">
        <f>VLOOKUP(E37,[1]大一乐跑分!$A$2:$G$212,7)</f>
        <v>78</v>
      </c>
      <c r="N37" s="18">
        <v>2</v>
      </c>
      <c r="O37" s="18">
        <f t="shared" si="7"/>
        <v>80</v>
      </c>
      <c r="P37" s="18">
        <v>58.4</v>
      </c>
      <c r="Q37" s="20">
        <v>2.5</v>
      </c>
      <c r="R37" s="20">
        <f t="shared" si="9"/>
        <v>60.9</v>
      </c>
      <c r="S37" s="18">
        <v>58.4</v>
      </c>
      <c r="T37" s="20">
        <v>5</v>
      </c>
      <c r="U37" s="20">
        <f t="shared" si="2"/>
        <v>63.4</v>
      </c>
      <c r="V37" s="27">
        <f t="shared" si="10"/>
        <v>80.4773684210527</v>
      </c>
      <c r="W37" s="17">
        <f t="shared" si="4"/>
        <v>33</v>
      </c>
      <c r="X37" s="17">
        <f t="shared" si="5"/>
        <v>29</v>
      </c>
      <c r="Y37" s="35"/>
      <c r="Z37" s="33">
        <v>118</v>
      </c>
      <c r="AA37" s="18" t="s">
        <v>72</v>
      </c>
      <c r="AB37" s="18"/>
      <c r="AC37" s="18"/>
      <c r="AD37" s="34"/>
      <c r="IV37" s="3"/>
      <c r="IW37" s="3"/>
      <c r="IX37" s="3"/>
      <c r="IY37" s="3"/>
      <c r="IZ37" s="3"/>
      <c r="JA37" s="3"/>
    </row>
    <row r="38" customHeight="1" spans="1:261">
      <c r="A38" s="17" t="s">
        <v>35</v>
      </c>
      <c r="B38" s="17" t="s">
        <v>142</v>
      </c>
      <c r="C38" s="18">
        <v>2024</v>
      </c>
      <c r="D38" s="17" t="s">
        <v>153</v>
      </c>
      <c r="E38" s="17">
        <v>2419110158</v>
      </c>
      <c r="F38" s="19" t="s">
        <v>181</v>
      </c>
      <c r="G38" s="18">
        <v>93</v>
      </c>
      <c r="H38" s="18">
        <v>2</v>
      </c>
      <c r="I38" s="18">
        <f t="shared" si="12"/>
        <v>95</v>
      </c>
      <c r="J38" s="20">
        <v>78.9649122807018</v>
      </c>
      <c r="K38" s="18"/>
      <c r="L38" s="18">
        <f t="shared" ref="L38:L69" si="13">J38+K38</f>
        <v>78.9649122807018</v>
      </c>
      <c r="M38" s="20">
        <f>VLOOKUP(E38,[1]大一乐跑分!$A$2:$G$212,7)</f>
        <v>97</v>
      </c>
      <c r="N38" s="18"/>
      <c r="O38" s="18">
        <f t="shared" ref="O38:O69" si="14">M38+N38</f>
        <v>97</v>
      </c>
      <c r="P38" s="18">
        <v>59.6</v>
      </c>
      <c r="Q38" s="20">
        <v>12.5</v>
      </c>
      <c r="R38" s="20">
        <f t="shared" si="9"/>
        <v>72.1</v>
      </c>
      <c r="S38" s="18">
        <v>59.6</v>
      </c>
      <c r="T38" s="20">
        <v>5</v>
      </c>
      <c r="U38" s="20">
        <f t="shared" si="2"/>
        <v>64.6</v>
      </c>
      <c r="V38" s="27">
        <f t="shared" si="10"/>
        <v>80.4086842105263</v>
      </c>
      <c r="W38" s="17">
        <f t="shared" ref="W38:W69" si="15">RANK(V38,$V$3:$V$122)</f>
        <v>34</v>
      </c>
      <c r="X38" s="17">
        <f t="shared" ref="X38:X69" si="16">RANK(J38,$J$3:$J$122)</f>
        <v>33</v>
      </c>
      <c r="Y38" s="35"/>
      <c r="Z38" s="33">
        <v>118</v>
      </c>
      <c r="AA38" s="18" t="s">
        <v>72</v>
      </c>
      <c r="AB38" s="18"/>
      <c r="AC38" s="18"/>
      <c r="AD38" s="34"/>
      <c r="IV38" s="3"/>
      <c r="IW38" s="3"/>
      <c r="IX38" s="3"/>
      <c r="IY38" s="3"/>
      <c r="IZ38" s="3"/>
      <c r="JA38" s="3"/>
    </row>
    <row r="39" customHeight="1" spans="1:261">
      <c r="A39" s="17" t="s">
        <v>35</v>
      </c>
      <c r="B39" s="17" t="s">
        <v>142</v>
      </c>
      <c r="C39" s="18">
        <v>2024</v>
      </c>
      <c r="D39" s="17" t="s">
        <v>151</v>
      </c>
      <c r="E39" s="17">
        <v>2419110197</v>
      </c>
      <c r="F39" s="19" t="s">
        <v>182</v>
      </c>
      <c r="G39" s="18">
        <v>83.8</v>
      </c>
      <c r="H39" s="18">
        <v>0.5</v>
      </c>
      <c r="I39" s="18">
        <f t="shared" si="12"/>
        <v>84.3</v>
      </c>
      <c r="J39" s="20">
        <v>80.7017543859649</v>
      </c>
      <c r="K39" s="18"/>
      <c r="L39" s="18">
        <f t="shared" si="13"/>
        <v>80.7017543859649</v>
      </c>
      <c r="M39" s="20">
        <f>VLOOKUP(E39,[1]大一乐跑分!$A$2:$G$212,7)</f>
        <v>100</v>
      </c>
      <c r="N39" s="18">
        <v>2</v>
      </c>
      <c r="O39" s="18">
        <v>100</v>
      </c>
      <c r="P39" s="18">
        <v>55</v>
      </c>
      <c r="Q39" s="20">
        <v>2.5</v>
      </c>
      <c r="R39" s="20">
        <f t="shared" si="9"/>
        <v>57.5</v>
      </c>
      <c r="S39" s="18">
        <v>55.6</v>
      </c>
      <c r="T39" s="20">
        <v>15</v>
      </c>
      <c r="U39" s="20">
        <f t="shared" si="2"/>
        <v>70.6</v>
      </c>
      <c r="V39" s="27">
        <f t="shared" si="10"/>
        <v>80.3613157894737</v>
      </c>
      <c r="W39" s="17">
        <f t="shared" si="15"/>
        <v>35</v>
      </c>
      <c r="X39" s="17">
        <f t="shared" si="16"/>
        <v>22</v>
      </c>
      <c r="Y39" s="35"/>
      <c r="Z39" s="33">
        <v>118</v>
      </c>
      <c r="AA39" s="18" t="s">
        <v>72</v>
      </c>
      <c r="AB39" s="18"/>
      <c r="AC39" s="18"/>
      <c r="AD39" s="34"/>
      <c r="IV39" s="3"/>
      <c r="IW39" s="3"/>
      <c r="IX39" s="3"/>
      <c r="IY39" s="3"/>
      <c r="IZ39" s="3"/>
      <c r="JA39" s="3"/>
    </row>
    <row r="40" customHeight="1" spans="1:261">
      <c r="A40" s="17" t="s">
        <v>35</v>
      </c>
      <c r="B40" s="17" t="s">
        <v>142</v>
      </c>
      <c r="C40" s="18">
        <v>2024</v>
      </c>
      <c r="D40" s="17" t="s">
        <v>145</v>
      </c>
      <c r="E40" s="17">
        <v>2419110151</v>
      </c>
      <c r="F40" s="19" t="s">
        <v>183</v>
      </c>
      <c r="G40" s="18">
        <v>89.4</v>
      </c>
      <c r="H40" s="18">
        <v>0</v>
      </c>
      <c r="I40" s="18">
        <f t="shared" si="12"/>
        <v>89.4</v>
      </c>
      <c r="J40" s="20">
        <v>78.596</v>
      </c>
      <c r="K40" s="18">
        <v>2</v>
      </c>
      <c r="L40" s="18">
        <f t="shared" si="13"/>
        <v>80.596</v>
      </c>
      <c r="M40" s="20">
        <f>VLOOKUP(E40,[1]大一乐跑分!$A$2:$G$212,7)</f>
        <v>100</v>
      </c>
      <c r="N40" s="18"/>
      <c r="O40" s="18">
        <f t="shared" si="14"/>
        <v>100</v>
      </c>
      <c r="P40" s="18">
        <v>57.4</v>
      </c>
      <c r="Q40" s="20">
        <v>2.5</v>
      </c>
      <c r="R40" s="20">
        <f t="shared" si="9"/>
        <v>59.9</v>
      </c>
      <c r="S40" s="18">
        <v>58</v>
      </c>
      <c r="T40" s="20"/>
      <c r="U40" s="20">
        <f t="shared" si="2"/>
        <v>58</v>
      </c>
      <c r="V40" s="27">
        <f t="shared" si="10"/>
        <v>80.282</v>
      </c>
      <c r="W40" s="17">
        <f t="shared" si="15"/>
        <v>36</v>
      </c>
      <c r="X40" s="17">
        <f t="shared" si="16"/>
        <v>40</v>
      </c>
      <c r="Y40" s="35" t="s">
        <v>61</v>
      </c>
      <c r="Z40" s="33">
        <v>118</v>
      </c>
      <c r="AA40" s="18" t="s">
        <v>62</v>
      </c>
      <c r="AB40" s="18"/>
      <c r="AC40" s="18"/>
      <c r="AD40" s="34"/>
      <c r="IV40" s="3"/>
      <c r="IW40" s="3"/>
      <c r="IX40" s="3"/>
      <c r="IY40" s="3"/>
      <c r="IZ40" s="3"/>
      <c r="JA40" s="3"/>
    </row>
    <row r="41" customHeight="1" spans="1:261">
      <c r="A41" s="17" t="s">
        <v>35</v>
      </c>
      <c r="B41" s="17" t="s">
        <v>142</v>
      </c>
      <c r="C41" s="18">
        <v>2024</v>
      </c>
      <c r="D41" s="17" t="s">
        <v>153</v>
      </c>
      <c r="E41" s="17">
        <v>2419110173</v>
      </c>
      <c r="F41" s="19" t="s">
        <v>184</v>
      </c>
      <c r="G41" s="18">
        <v>92.4</v>
      </c>
      <c r="H41" s="18">
        <v>1.45</v>
      </c>
      <c r="I41" s="18">
        <f t="shared" si="12"/>
        <v>93.85</v>
      </c>
      <c r="J41" s="20">
        <v>78.6315789473684</v>
      </c>
      <c r="K41" s="18">
        <v>1.5</v>
      </c>
      <c r="L41" s="18">
        <f t="shared" si="13"/>
        <v>80.1315789473684</v>
      </c>
      <c r="M41" s="20">
        <f>VLOOKUP(E41,[1]大一乐跑分!$A$2:$G$212,7)</f>
        <v>90</v>
      </c>
      <c r="N41" s="18"/>
      <c r="O41" s="18">
        <f t="shared" si="14"/>
        <v>90</v>
      </c>
      <c r="P41" s="18">
        <v>58</v>
      </c>
      <c r="Q41" s="20">
        <v>2.5</v>
      </c>
      <c r="R41" s="20">
        <f t="shared" si="9"/>
        <v>60.5</v>
      </c>
      <c r="S41" s="18">
        <v>58.4</v>
      </c>
      <c r="T41" s="20">
        <v>5</v>
      </c>
      <c r="U41" s="20">
        <f t="shared" si="2"/>
        <v>63.4</v>
      </c>
      <c r="V41" s="27">
        <f t="shared" si="10"/>
        <v>80.1786842105263</v>
      </c>
      <c r="W41" s="17">
        <f t="shared" si="15"/>
        <v>37</v>
      </c>
      <c r="X41" s="17">
        <f t="shared" si="16"/>
        <v>39</v>
      </c>
      <c r="Y41" s="35"/>
      <c r="Z41" s="33">
        <v>118</v>
      </c>
      <c r="AA41" s="18" t="s">
        <v>72</v>
      </c>
      <c r="AB41" s="18"/>
      <c r="AC41" s="18"/>
      <c r="AD41" s="34"/>
      <c r="IV41" s="3"/>
      <c r="IW41" s="3"/>
      <c r="IX41" s="3"/>
      <c r="IY41" s="3"/>
      <c r="IZ41" s="3"/>
      <c r="JA41" s="3"/>
    </row>
    <row r="42" customHeight="1" spans="1:261">
      <c r="A42" s="17" t="s">
        <v>35</v>
      </c>
      <c r="B42" s="17" t="s">
        <v>142</v>
      </c>
      <c r="C42" s="18">
        <v>2024</v>
      </c>
      <c r="D42" s="17" t="s">
        <v>151</v>
      </c>
      <c r="E42" s="17">
        <v>2419110202</v>
      </c>
      <c r="F42" s="19" t="s">
        <v>185</v>
      </c>
      <c r="G42" s="18">
        <v>90.6</v>
      </c>
      <c r="H42" s="18">
        <v>1.7</v>
      </c>
      <c r="I42" s="18">
        <f t="shared" si="12"/>
        <v>92.3</v>
      </c>
      <c r="J42" s="20">
        <v>77.4561403508772</v>
      </c>
      <c r="K42" s="18"/>
      <c r="L42" s="18">
        <f t="shared" si="13"/>
        <v>77.4561403508772</v>
      </c>
      <c r="M42" s="20">
        <f>VLOOKUP(E42,[1]大一乐跑分!$A$2:$G$212,7)</f>
        <v>100</v>
      </c>
      <c r="N42" s="18">
        <v>4.5</v>
      </c>
      <c r="O42" s="18">
        <v>100</v>
      </c>
      <c r="P42" s="18">
        <v>57.8</v>
      </c>
      <c r="Q42" s="20">
        <v>22.5</v>
      </c>
      <c r="R42" s="20">
        <f t="shared" si="9"/>
        <v>80.3</v>
      </c>
      <c r="S42" s="18">
        <v>58.8</v>
      </c>
      <c r="T42" s="20">
        <v>15</v>
      </c>
      <c r="U42" s="20">
        <f t="shared" si="2"/>
        <v>73.8</v>
      </c>
      <c r="V42" s="27">
        <f t="shared" si="10"/>
        <v>80.0271052631579</v>
      </c>
      <c r="W42" s="17">
        <f t="shared" si="15"/>
        <v>38</v>
      </c>
      <c r="X42" s="17">
        <f t="shared" si="16"/>
        <v>46</v>
      </c>
      <c r="Y42" s="35"/>
      <c r="Z42" s="33">
        <v>118</v>
      </c>
      <c r="AA42" s="18" t="s">
        <v>72</v>
      </c>
      <c r="AB42" s="18"/>
      <c r="AC42" s="18"/>
      <c r="AD42" s="34"/>
      <c r="IV42" s="3"/>
      <c r="IW42" s="3"/>
      <c r="IX42" s="3"/>
      <c r="IY42" s="3"/>
      <c r="IZ42" s="3"/>
      <c r="JA42" s="3"/>
    </row>
    <row r="43" customHeight="1" spans="1:261">
      <c r="A43" s="17" t="s">
        <v>35</v>
      </c>
      <c r="B43" s="17" t="s">
        <v>142</v>
      </c>
      <c r="C43" s="18">
        <v>2024</v>
      </c>
      <c r="D43" s="17" t="s">
        <v>145</v>
      </c>
      <c r="E43" s="17">
        <v>2419110148</v>
      </c>
      <c r="F43" s="19" t="s">
        <v>186</v>
      </c>
      <c r="G43" s="18">
        <v>93</v>
      </c>
      <c r="H43" s="18">
        <v>1.1</v>
      </c>
      <c r="I43" s="18">
        <f t="shared" si="12"/>
        <v>94.1</v>
      </c>
      <c r="J43" s="20">
        <v>78.280701754386</v>
      </c>
      <c r="K43" s="18"/>
      <c r="L43" s="18">
        <f t="shared" si="13"/>
        <v>78.280701754386</v>
      </c>
      <c r="M43" s="20">
        <f>VLOOKUP(E43,[1]大一乐跑分!$A$2:$G$212,7)</f>
        <v>100</v>
      </c>
      <c r="N43" s="18">
        <v>4</v>
      </c>
      <c r="O43" s="18">
        <v>100</v>
      </c>
      <c r="P43" s="18">
        <v>60</v>
      </c>
      <c r="Q43" s="20">
        <v>12.5</v>
      </c>
      <c r="R43" s="20">
        <f t="shared" si="9"/>
        <v>72.5</v>
      </c>
      <c r="S43" s="18">
        <v>60</v>
      </c>
      <c r="T43" s="20">
        <v>5</v>
      </c>
      <c r="U43" s="20">
        <f t="shared" si="2"/>
        <v>65</v>
      </c>
      <c r="V43" s="27">
        <f t="shared" si="10"/>
        <v>79.9955263157895</v>
      </c>
      <c r="W43" s="17">
        <f t="shared" si="15"/>
        <v>39</v>
      </c>
      <c r="X43" s="17">
        <f t="shared" si="16"/>
        <v>42</v>
      </c>
      <c r="Y43" s="35"/>
      <c r="Z43" s="33">
        <v>118</v>
      </c>
      <c r="AA43" s="18" t="s">
        <v>72</v>
      </c>
      <c r="AB43" s="18"/>
      <c r="AC43" s="18"/>
      <c r="AD43" s="34"/>
      <c r="IV43" s="3"/>
      <c r="IW43" s="3"/>
      <c r="IX43" s="3"/>
      <c r="IY43" s="3"/>
      <c r="IZ43" s="3"/>
      <c r="JA43" s="3"/>
    </row>
    <row r="44" customHeight="1" spans="1:261">
      <c r="A44" s="17" t="s">
        <v>35</v>
      </c>
      <c r="B44" s="17" t="s">
        <v>142</v>
      </c>
      <c r="C44" s="18">
        <v>2024</v>
      </c>
      <c r="D44" s="17" t="s">
        <v>145</v>
      </c>
      <c r="E44" s="17">
        <v>2419110132</v>
      </c>
      <c r="F44" s="19" t="s">
        <v>187</v>
      </c>
      <c r="G44" s="18">
        <v>89.4</v>
      </c>
      <c r="H44" s="18">
        <v>3.8</v>
      </c>
      <c r="I44" s="18">
        <f t="shared" si="12"/>
        <v>93.2</v>
      </c>
      <c r="J44" s="20">
        <v>78.8070175438596</v>
      </c>
      <c r="K44" s="18"/>
      <c r="L44" s="18">
        <f t="shared" si="13"/>
        <v>78.8070175438596</v>
      </c>
      <c r="M44" s="20">
        <f>VLOOKUP(E44,[1]大一乐跑分!$A$2:$G$212,7)</f>
        <v>99.5</v>
      </c>
      <c r="N44" s="18"/>
      <c r="O44" s="18">
        <f t="shared" si="14"/>
        <v>99.5</v>
      </c>
      <c r="P44" s="18">
        <v>56.8</v>
      </c>
      <c r="Q44" s="20">
        <v>10</v>
      </c>
      <c r="R44" s="20">
        <f t="shared" si="9"/>
        <v>66.8</v>
      </c>
      <c r="S44" s="18">
        <v>58</v>
      </c>
      <c r="T44" s="20">
        <v>5</v>
      </c>
      <c r="U44" s="20">
        <f t="shared" si="2"/>
        <v>63</v>
      </c>
      <c r="V44" s="27">
        <f t="shared" si="10"/>
        <v>79.8902631578947</v>
      </c>
      <c r="W44" s="17">
        <f t="shared" si="15"/>
        <v>40</v>
      </c>
      <c r="X44" s="17">
        <f t="shared" si="16"/>
        <v>37</v>
      </c>
      <c r="Y44" s="35"/>
      <c r="Z44" s="33">
        <v>118</v>
      </c>
      <c r="AA44" s="18" t="s">
        <v>72</v>
      </c>
      <c r="AB44" s="18"/>
      <c r="AC44" s="18"/>
      <c r="AD44" s="34"/>
      <c r="IV44" s="3"/>
      <c r="IW44" s="3"/>
      <c r="IX44" s="3"/>
      <c r="IY44" s="3"/>
      <c r="IZ44" s="3"/>
      <c r="JA44" s="3"/>
    </row>
    <row r="45" customHeight="1" spans="1:261">
      <c r="A45" s="17" t="s">
        <v>35</v>
      </c>
      <c r="B45" s="17" t="s">
        <v>142</v>
      </c>
      <c r="C45" s="18">
        <v>2024</v>
      </c>
      <c r="D45" s="17" t="s">
        <v>143</v>
      </c>
      <c r="E45" s="17">
        <v>2419110128</v>
      </c>
      <c r="F45" s="19" t="s">
        <v>188</v>
      </c>
      <c r="G45" s="18">
        <v>88.8</v>
      </c>
      <c r="H45" s="18">
        <v>0.9</v>
      </c>
      <c r="I45" s="18">
        <f t="shared" si="12"/>
        <v>89.7</v>
      </c>
      <c r="J45" s="20">
        <v>78.3157894736842</v>
      </c>
      <c r="K45" s="18">
        <v>2</v>
      </c>
      <c r="L45" s="18">
        <f t="shared" si="13"/>
        <v>80.3157894736842</v>
      </c>
      <c r="M45" s="20">
        <f>VLOOKUP(E45,[1]大一乐跑分!$A$2:$G$212,7)</f>
        <v>100</v>
      </c>
      <c r="N45" s="18">
        <v>2</v>
      </c>
      <c r="O45" s="18">
        <v>100</v>
      </c>
      <c r="P45" s="18">
        <v>56.2</v>
      </c>
      <c r="Q45" s="20"/>
      <c r="R45" s="20">
        <f t="shared" si="9"/>
        <v>56.2</v>
      </c>
      <c r="S45" s="18">
        <v>56.8</v>
      </c>
      <c r="T45" s="20"/>
      <c r="U45" s="20">
        <f t="shared" si="2"/>
        <v>56.8</v>
      </c>
      <c r="V45" s="27">
        <f t="shared" si="10"/>
        <v>79.8568421052632</v>
      </c>
      <c r="W45" s="17">
        <f t="shared" si="15"/>
        <v>41</v>
      </c>
      <c r="X45" s="17">
        <f t="shared" si="16"/>
        <v>41</v>
      </c>
      <c r="Y45" s="35"/>
      <c r="Z45" s="33">
        <v>118</v>
      </c>
      <c r="AA45" s="18" t="s">
        <v>72</v>
      </c>
      <c r="AB45" s="18"/>
      <c r="AC45" s="18"/>
      <c r="AD45" s="34"/>
      <c r="IV45" s="3"/>
      <c r="IW45" s="3"/>
      <c r="IX45" s="3"/>
      <c r="IY45" s="3"/>
      <c r="IZ45" s="3"/>
      <c r="JA45" s="3"/>
    </row>
    <row r="46" customHeight="1" spans="1:261">
      <c r="A46" s="17" t="s">
        <v>35</v>
      </c>
      <c r="B46" s="17" t="s">
        <v>142</v>
      </c>
      <c r="C46" s="18">
        <v>2024</v>
      </c>
      <c r="D46" s="17" t="s">
        <v>143</v>
      </c>
      <c r="E46" s="17">
        <v>2419110125</v>
      </c>
      <c r="F46" s="19" t="s">
        <v>189</v>
      </c>
      <c r="G46" s="18">
        <v>88.8</v>
      </c>
      <c r="H46" s="18">
        <v>1.5</v>
      </c>
      <c r="I46" s="18">
        <f t="shared" si="12"/>
        <v>90.3</v>
      </c>
      <c r="J46" s="20">
        <v>78.0175438596491</v>
      </c>
      <c r="K46" s="18">
        <v>2</v>
      </c>
      <c r="L46" s="18">
        <f t="shared" si="13"/>
        <v>80.0175438596491</v>
      </c>
      <c r="M46" s="20">
        <f>VLOOKUP(E46,[1]大一乐跑分!$A$2:$G$212,7)</f>
        <v>81.5</v>
      </c>
      <c r="N46" s="18">
        <v>2</v>
      </c>
      <c r="O46" s="18">
        <f t="shared" si="14"/>
        <v>83.5</v>
      </c>
      <c r="P46" s="18">
        <v>57.2</v>
      </c>
      <c r="Q46" s="20">
        <v>10</v>
      </c>
      <c r="R46" s="20">
        <f t="shared" si="9"/>
        <v>67.2</v>
      </c>
      <c r="S46" s="18">
        <v>58.4</v>
      </c>
      <c r="T46" s="20">
        <v>5</v>
      </c>
      <c r="U46" s="20">
        <f t="shared" si="2"/>
        <v>63.4</v>
      </c>
      <c r="V46" s="27">
        <f t="shared" si="10"/>
        <v>79.7481578947368</v>
      </c>
      <c r="W46" s="17">
        <f t="shared" si="15"/>
        <v>42</v>
      </c>
      <c r="X46" s="17">
        <f t="shared" si="16"/>
        <v>44</v>
      </c>
      <c r="Y46" s="35"/>
      <c r="Z46" s="33">
        <v>118</v>
      </c>
      <c r="AA46" s="18" t="s">
        <v>72</v>
      </c>
      <c r="AB46" s="18"/>
      <c r="AC46" s="18"/>
      <c r="AD46" s="34"/>
      <c r="IV46" s="3"/>
      <c r="IW46" s="3"/>
      <c r="IX46" s="3"/>
      <c r="IY46" s="3"/>
      <c r="IZ46" s="3"/>
      <c r="JA46" s="3"/>
    </row>
    <row r="47" customHeight="1" spans="1:261">
      <c r="A47" s="17" t="s">
        <v>35</v>
      </c>
      <c r="B47" s="17" t="s">
        <v>142</v>
      </c>
      <c r="C47" s="18">
        <v>2024</v>
      </c>
      <c r="D47" s="17" t="s">
        <v>151</v>
      </c>
      <c r="E47" s="17">
        <v>2419110212</v>
      </c>
      <c r="F47" s="19" t="s">
        <v>190</v>
      </c>
      <c r="G47" s="18">
        <v>88.2</v>
      </c>
      <c r="H47" s="18">
        <v>2.9</v>
      </c>
      <c r="I47" s="18">
        <f t="shared" si="12"/>
        <v>91.1</v>
      </c>
      <c r="J47" s="20">
        <v>76.4210526315789</v>
      </c>
      <c r="K47" s="18">
        <v>2</v>
      </c>
      <c r="L47" s="18">
        <f t="shared" si="13"/>
        <v>78.4210526315789</v>
      </c>
      <c r="M47" s="20">
        <v>98</v>
      </c>
      <c r="N47" s="18"/>
      <c r="O47" s="18">
        <f t="shared" si="14"/>
        <v>98</v>
      </c>
      <c r="P47" s="18">
        <v>57.4</v>
      </c>
      <c r="Q47" s="20">
        <v>2.5</v>
      </c>
      <c r="R47" s="20">
        <f t="shared" si="9"/>
        <v>59.9</v>
      </c>
      <c r="S47" s="18">
        <v>57.2</v>
      </c>
      <c r="T47" s="20">
        <v>20</v>
      </c>
      <c r="U47" s="20">
        <f t="shared" si="2"/>
        <v>77.2</v>
      </c>
      <c r="V47" s="27">
        <f t="shared" si="10"/>
        <v>79.6807894736842</v>
      </c>
      <c r="W47" s="17">
        <f t="shared" si="15"/>
        <v>43</v>
      </c>
      <c r="X47" s="17">
        <f t="shared" si="16"/>
        <v>59</v>
      </c>
      <c r="Y47" s="35"/>
      <c r="Z47" s="33">
        <v>118</v>
      </c>
      <c r="AA47" s="18" t="s">
        <v>72</v>
      </c>
      <c r="AB47" s="18"/>
      <c r="AC47" s="18"/>
      <c r="AD47" s="34"/>
      <c r="IV47" s="3"/>
      <c r="IW47" s="3"/>
      <c r="IX47" s="3"/>
      <c r="IY47" s="3"/>
      <c r="IZ47" s="3"/>
      <c r="JA47" s="3"/>
    </row>
    <row r="48" customHeight="1" spans="1:261">
      <c r="A48" s="17" t="s">
        <v>35</v>
      </c>
      <c r="B48" s="17" t="s">
        <v>142</v>
      </c>
      <c r="C48" s="18">
        <v>2024</v>
      </c>
      <c r="D48" s="17" t="s">
        <v>145</v>
      </c>
      <c r="E48" s="17">
        <v>2419110155</v>
      </c>
      <c r="F48" s="19" t="s">
        <v>191</v>
      </c>
      <c r="G48" s="18">
        <v>88.8</v>
      </c>
      <c r="H48" s="18">
        <v>0</v>
      </c>
      <c r="I48" s="18">
        <f t="shared" si="12"/>
        <v>88.8</v>
      </c>
      <c r="J48" s="20">
        <v>77.0350877192982</v>
      </c>
      <c r="K48" s="18">
        <v>2</v>
      </c>
      <c r="L48" s="18">
        <f t="shared" si="13"/>
        <v>79.0350877192982</v>
      </c>
      <c r="M48" s="20">
        <f>VLOOKUP(E48,[1]大一乐跑分!$A$2:$G$212,7)</f>
        <v>100</v>
      </c>
      <c r="N48" s="18"/>
      <c r="O48" s="18">
        <f t="shared" si="14"/>
        <v>100</v>
      </c>
      <c r="P48" s="18">
        <v>56.8</v>
      </c>
      <c r="Q48" s="20"/>
      <c r="R48" s="20">
        <f t="shared" si="9"/>
        <v>56.8</v>
      </c>
      <c r="S48" s="18">
        <v>57.4</v>
      </c>
      <c r="T48" s="20">
        <v>15</v>
      </c>
      <c r="U48" s="20">
        <f t="shared" si="2"/>
        <v>72.4</v>
      </c>
      <c r="V48" s="27">
        <f t="shared" ref="V48:V79" si="17">I48*0.1+L48*0.75+O48*0.05+R48*0.05+U48*0.05</f>
        <v>79.6163157894737</v>
      </c>
      <c r="W48" s="17">
        <f t="shared" si="15"/>
        <v>44</v>
      </c>
      <c r="X48" s="17">
        <f t="shared" si="16"/>
        <v>53</v>
      </c>
      <c r="Y48" s="35"/>
      <c r="Z48" s="33">
        <v>118</v>
      </c>
      <c r="AA48" s="18" t="s">
        <v>72</v>
      </c>
      <c r="AB48" s="18"/>
      <c r="AC48" s="18"/>
      <c r="AD48" s="34"/>
      <c r="IV48" s="3"/>
      <c r="IW48" s="3"/>
      <c r="IX48" s="3"/>
      <c r="IY48" s="3"/>
      <c r="IZ48" s="3"/>
      <c r="JA48" s="3"/>
    </row>
    <row r="49" customHeight="1" spans="1:261">
      <c r="A49" s="17" t="s">
        <v>35</v>
      </c>
      <c r="B49" s="17" t="s">
        <v>142</v>
      </c>
      <c r="C49" s="18">
        <v>2024</v>
      </c>
      <c r="D49" s="17" t="s">
        <v>151</v>
      </c>
      <c r="E49" s="17">
        <v>2419110025</v>
      </c>
      <c r="F49" s="19" t="s">
        <v>192</v>
      </c>
      <c r="G49" s="18">
        <v>88.8</v>
      </c>
      <c r="H49" s="18">
        <v>0</v>
      </c>
      <c r="I49" s="18">
        <f t="shared" si="12"/>
        <v>88.8</v>
      </c>
      <c r="J49" s="20">
        <v>79.5925925925926</v>
      </c>
      <c r="K49" s="18"/>
      <c r="L49" s="18">
        <f t="shared" si="13"/>
        <v>79.5925925925926</v>
      </c>
      <c r="M49" s="20">
        <f>VLOOKUP(E49,[1]大一乐跑分!$A$2:$G$212,7)</f>
        <v>100</v>
      </c>
      <c r="N49" s="18"/>
      <c r="O49" s="18">
        <f t="shared" si="14"/>
        <v>100</v>
      </c>
      <c r="P49" s="18">
        <v>58</v>
      </c>
      <c r="Q49" s="20">
        <v>2.5</v>
      </c>
      <c r="R49" s="20">
        <f t="shared" si="9"/>
        <v>60.5</v>
      </c>
      <c r="S49" s="18">
        <v>56.8</v>
      </c>
      <c r="T49" s="20"/>
      <c r="U49" s="20">
        <f t="shared" si="2"/>
        <v>56.8</v>
      </c>
      <c r="V49" s="27">
        <f t="shared" si="17"/>
        <v>79.4394444444444</v>
      </c>
      <c r="W49" s="17">
        <f t="shared" si="15"/>
        <v>45</v>
      </c>
      <c r="X49" s="17">
        <f t="shared" si="16"/>
        <v>30</v>
      </c>
      <c r="Y49" s="35"/>
      <c r="Z49" s="33">
        <v>118</v>
      </c>
      <c r="AA49" s="18" t="s">
        <v>72</v>
      </c>
      <c r="AB49" s="18"/>
      <c r="AC49" s="18"/>
      <c r="AD49" s="34"/>
      <c r="IV49" s="3"/>
      <c r="IW49" s="3"/>
      <c r="IX49" s="3"/>
      <c r="IY49" s="3"/>
      <c r="IZ49" s="3"/>
      <c r="JA49" s="3"/>
    </row>
    <row r="50" customHeight="1" spans="1:261">
      <c r="A50" s="17" t="s">
        <v>35</v>
      </c>
      <c r="B50" s="17" t="s">
        <v>142</v>
      </c>
      <c r="C50" s="18">
        <v>2024</v>
      </c>
      <c r="D50" s="17" t="s">
        <v>151</v>
      </c>
      <c r="E50" s="17">
        <v>2419110199</v>
      </c>
      <c r="F50" s="19" t="s">
        <v>193</v>
      </c>
      <c r="G50" s="18">
        <v>89.4</v>
      </c>
      <c r="H50" s="18">
        <v>1.9</v>
      </c>
      <c r="I50" s="18">
        <f t="shared" si="12"/>
        <v>91.3</v>
      </c>
      <c r="J50" s="20">
        <v>76.8947368421053</v>
      </c>
      <c r="K50" s="18"/>
      <c r="L50" s="18">
        <f t="shared" si="13"/>
        <v>76.8947368421053</v>
      </c>
      <c r="M50" s="20">
        <f>VLOOKUP(E50,[1]大一乐跑分!$A$2:$G$212,7)</f>
        <v>99</v>
      </c>
      <c r="N50" s="18">
        <v>2</v>
      </c>
      <c r="O50" s="18">
        <v>100</v>
      </c>
      <c r="P50" s="18">
        <v>56.8</v>
      </c>
      <c r="Q50" s="20">
        <v>22.5</v>
      </c>
      <c r="R50" s="20">
        <f t="shared" si="9"/>
        <v>79.3</v>
      </c>
      <c r="S50" s="18">
        <v>56.8</v>
      </c>
      <c r="T50" s="20">
        <v>15</v>
      </c>
      <c r="U50" s="20">
        <f t="shared" si="2"/>
        <v>71.8</v>
      </c>
      <c r="V50" s="27">
        <f t="shared" si="17"/>
        <v>79.356052631579</v>
      </c>
      <c r="W50" s="17">
        <f t="shared" si="15"/>
        <v>46</v>
      </c>
      <c r="X50" s="17">
        <f t="shared" si="16"/>
        <v>55</v>
      </c>
      <c r="Y50" s="35"/>
      <c r="Z50" s="33">
        <v>118</v>
      </c>
      <c r="AA50" s="18" t="s">
        <v>72</v>
      </c>
      <c r="AB50" s="18"/>
      <c r="AC50" s="18"/>
      <c r="AD50" s="34"/>
      <c r="IV50" s="3"/>
      <c r="IW50" s="3"/>
      <c r="IX50" s="3"/>
      <c r="IY50" s="3"/>
      <c r="IZ50" s="3"/>
      <c r="JA50" s="3"/>
    </row>
    <row r="51" customHeight="1" spans="1:261">
      <c r="A51" s="17" t="s">
        <v>35</v>
      </c>
      <c r="B51" s="17" t="s">
        <v>142</v>
      </c>
      <c r="C51" s="18">
        <v>2024</v>
      </c>
      <c r="D51" s="17" t="s">
        <v>151</v>
      </c>
      <c r="E51" s="17">
        <v>2419110185</v>
      </c>
      <c r="F51" s="19" t="s">
        <v>194</v>
      </c>
      <c r="G51" s="18">
        <v>90</v>
      </c>
      <c r="H51" s="18">
        <v>1.9</v>
      </c>
      <c r="I51" s="18">
        <f t="shared" si="12"/>
        <v>91.9</v>
      </c>
      <c r="J51" s="20">
        <v>78.8421052631579</v>
      </c>
      <c r="K51" s="18"/>
      <c r="L51" s="18">
        <f t="shared" si="13"/>
        <v>78.8421052631579</v>
      </c>
      <c r="M51" s="20">
        <f>VLOOKUP(E51,[1]大一乐跑分!$A$2:$G$212,7)</f>
        <v>90.5</v>
      </c>
      <c r="N51" s="18"/>
      <c r="O51" s="18">
        <f t="shared" si="14"/>
        <v>90.5</v>
      </c>
      <c r="P51" s="18">
        <v>57.8</v>
      </c>
      <c r="Q51" s="20">
        <v>12.5</v>
      </c>
      <c r="R51" s="20">
        <f t="shared" si="9"/>
        <v>70.3</v>
      </c>
      <c r="S51" s="18">
        <v>58</v>
      </c>
      <c r="T51" s="20"/>
      <c r="U51" s="20">
        <f t="shared" si="2"/>
        <v>58</v>
      </c>
      <c r="V51" s="27">
        <f t="shared" si="17"/>
        <v>79.2615789473684</v>
      </c>
      <c r="W51" s="17">
        <f t="shared" si="15"/>
        <v>47</v>
      </c>
      <c r="X51" s="17">
        <f t="shared" si="16"/>
        <v>36</v>
      </c>
      <c r="Y51" s="35"/>
      <c r="Z51" s="33">
        <v>118</v>
      </c>
      <c r="AA51" s="18" t="s">
        <v>72</v>
      </c>
      <c r="AB51" s="18"/>
      <c r="AC51" s="18"/>
      <c r="AD51" s="34"/>
      <c r="IV51" s="3"/>
      <c r="IW51" s="3"/>
      <c r="IX51" s="3"/>
      <c r="IY51" s="3"/>
      <c r="IZ51" s="3"/>
      <c r="JA51" s="3"/>
    </row>
    <row r="52" customHeight="1" spans="1:261">
      <c r="A52" s="17" t="s">
        <v>35</v>
      </c>
      <c r="B52" s="17" t="s">
        <v>142</v>
      </c>
      <c r="C52" s="18">
        <v>2024</v>
      </c>
      <c r="D52" s="17" t="s">
        <v>143</v>
      </c>
      <c r="E52" s="17">
        <v>2419110088</v>
      </c>
      <c r="F52" s="19" t="s">
        <v>195</v>
      </c>
      <c r="G52" s="18">
        <v>90</v>
      </c>
      <c r="H52" s="18">
        <v>3.85</v>
      </c>
      <c r="I52" s="18">
        <f t="shared" si="12"/>
        <v>93.85</v>
      </c>
      <c r="J52" s="20">
        <v>75.8888888888889</v>
      </c>
      <c r="K52" s="18">
        <v>2</v>
      </c>
      <c r="L52" s="18">
        <f t="shared" si="13"/>
        <v>77.8888888888889</v>
      </c>
      <c r="M52" s="20">
        <f>VLOOKUP(E52,[1]大一乐跑分!$A$2:$G$212,7)</f>
        <v>87.5</v>
      </c>
      <c r="N52" s="18">
        <v>6</v>
      </c>
      <c r="O52" s="18">
        <f t="shared" si="14"/>
        <v>93.5</v>
      </c>
      <c r="P52" s="18">
        <v>57.4</v>
      </c>
      <c r="Q52" s="20">
        <v>12.5</v>
      </c>
      <c r="R52" s="20">
        <f t="shared" si="9"/>
        <v>69.9</v>
      </c>
      <c r="S52" s="18">
        <v>58</v>
      </c>
      <c r="T52" s="20">
        <v>5</v>
      </c>
      <c r="U52" s="20">
        <f t="shared" si="2"/>
        <v>63</v>
      </c>
      <c r="V52" s="27">
        <f t="shared" si="17"/>
        <v>79.1216666666667</v>
      </c>
      <c r="W52" s="17">
        <f t="shared" si="15"/>
        <v>48</v>
      </c>
      <c r="X52" s="17">
        <f t="shared" si="16"/>
        <v>67</v>
      </c>
      <c r="Y52" s="35"/>
      <c r="Z52" s="33">
        <v>118</v>
      </c>
      <c r="AA52" s="18" t="s">
        <v>72</v>
      </c>
      <c r="AB52" s="18"/>
      <c r="AC52" s="18"/>
      <c r="AD52" s="34"/>
      <c r="IV52" s="3"/>
      <c r="IW52" s="3"/>
      <c r="IX52" s="3"/>
      <c r="IY52" s="3"/>
      <c r="IZ52" s="3"/>
      <c r="JA52" s="3"/>
    </row>
    <row r="53" customHeight="1" spans="1:261">
      <c r="A53" s="17" t="s">
        <v>35</v>
      </c>
      <c r="B53" s="17" t="s">
        <v>142</v>
      </c>
      <c r="C53" s="18">
        <v>2024</v>
      </c>
      <c r="D53" s="17" t="s">
        <v>153</v>
      </c>
      <c r="E53" s="17">
        <v>2419110161</v>
      </c>
      <c r="F53" s="19" t="s">
        <v>196</v>
      </c>
      <c r="G53" s="18">
        <v>90.6</v>
      </c>
      <c r="H53" s="18">
        <v>2.2</v>
      </c>
      <c r="I53" s="18">
        <f t="shared" si="12"/>
        <v>92.8</v>
      </c>
      <c r="J53" s="20">
        <v>75.9298245614035</v>
      </c>
      <c r="K53" s="18">
        <v>2</v>
      </c>
      <c r="L53" s="18">
        <f t="shared" si="13"/>
        <v>77.9298245614035</v>
      </c>
      <c r="M53" s="20">
        <f>VLOOKUP(E53,[1]大一乐跑分!$A$2:$G$212,7)</f>
        <v>90</v>
      </c>
      <c r="N53" s="18"/>
      <c r="O53" s="18">
        <f t="shared" si="14"/>
        <v>90</v>
      </c>
      <c r="P53" s="18">
        <v>58.8</v>
      </c>
      <c r="Q53" s="20">
        <v>15</v>
      </c>
      <c r="R53" s="20">
        <f t="shared" si="9"/>
        <v>73.8</v>
      </c>
      <c r="S53" s="18">
        <v>57.8</v>
      </c>
      <c r="T53" s="20">
        <v>5</v>
      </c>
      <c r="U53" s="20">
        <f t="shared" si="2"/>
        <v>62.8</v>
      </c>
      <c r="V53" s="27">
        <f t="shared" si="17"/>
        <v>79.0573684210526</v>
      </c>
      <c r="W53" s="17">
        <f t="shared" si="15"/>
        <v>49</v>
      </c>
      <c r="X53" s="17">
        <f t="shared" si="16"/>
        <v>64</v>
      </c>
      <c r="Y53" s="35"/>
      <c r="Z53" s="33">
        <v>118</v>
      </c>
      <c r="AA53" s="18" t="s">
        <v>72</v>
      </c>
      <c r="AB53" s="18"/>
      <c r="AC53" s="18"/>
      <c r="AD53" s="34"/>
      <c r="IV53" s="3"/>
      <c r="IW53" s="3"/>
      <c r="IX53" s="3"/>
      <c r="IY53" s="3"/>
      <c r="IZ53" s="3"/>
      <c r="JA53" s="3"/>
    </row>
    <row r="54" customHeight="1" spans="1:261">
      <c r="A54" s="17" t="s">
        <v>35</v>
      </c>
      <c r="B54" s="17" t="s">
        <v>142</v>
      </c>
      <c r="C54" s="18">
        <v>2024</v>
      </c>
      <c r="D54" s="17" t="s">
        <v>145</v>
      </c>
      <c r="E54" s="17">
        <v>2419110149</v>
      </c>
      <c r="F54" s="19" t="s">
        <v>197</v>
      </c>
      <c r="G54" s="18">
        <v>89.4</v>
      </c>
      <c r="H54" s="18">
        <v>1.3</v>
      </c>
      <c r="I54" s="18">
        <f t="shared" si="12"/>
        <v>90.7</v>
      </c>
      <c r="J54" s="20">
        <v>73.4912280701754</v>
      </c>
      <c r="K54" s="18">
        <v>2</v>
      </c>
      <c r="L54" s="18">
        <f t="shared" si="13"/>
        <v>75.4912280701754</v>
      </c>
      <c r="M54" s="20">
        <f>VLOOKUP(E54,[1]大一乐跑分!$A$2:$G$212,7)</f>
        <v>100</v>
      </c>
      <c r="N54" s="18">
        <v>4</v>
      </c>
      <c r="O54" s="18">
        <v>100</v>
      </c>
      <c r="P54" s="18">
        <v>58.8</v>
      </c>
      <c r="Q54" s="20">
        <v>40</v>
      </c>
      <c r="R54" s="20">
        <f t="shared" si="9"/>
        <v>98.8</v>
      </c>
      <c r="S54" s="18">
        <v>57.8</v>
      </c>
      <c r="T54" s="20">
        <v>10</v>
      </c>
      <c r="U54" s="20">
        <f t="shared" si="2"/>
        <v>67.8</v>
      </c>
      <c r="V54" s="27">
        <f t="shared" si="17"/>
        <v>79.0184210526316</v>
      </c>
      <c r="W54" s="17">
        <f t="shared" si="15"/>
        <v>50</v>
      </c>
      <c r="X54" s="17">
        <f t="shared" si="16"/>
        <v>89</v>
      </c>
      <c r="Y54" s="35" t="s">
        <v>61</v>
      </c>
      <c r="Z54" s="33">
        <v>118</v>
      </c>
      <c r="AA54" s="18" t="s">
        <v>62</v>
      </c>
      <c r="AB54" s="18"/>
      <c r="AC54" s="18"/>
      <c r="AD54" s="34"/>
      <c r="IV54" s="3"/>
      <c r="IW54" s="3"/>
      <c r="IX54" s="3"/>
      <c r="IY54" s="3"/>
      <c r="IZ54" s="3"/>
      <c r="JA54" s="3"/>
    </row>
    <row r="55" customHeight="1" spans="1:261">
      <c r="A55" s="17" t="s">
        <v>35</v>
      </c>
      <c r="B55" s="17" t="s">
        <v>142</v>
      </c>
      <c r="C55" s="18">
        <v>2024</v>
      </c>
      <c r="D55" s="17" t="s">
        <v>145</v>
      </c>
      <c r="E55" s="17">
        <v>2419110135</v>
      </c>
      <c r="F55" s="19" t="s">
        <v>198</v>
      </c>
      <c r="G55" s="18">
        <v>90.6</v>
      </c>
      <c r="H55" s="18">
        <v>0.6</v>
      </c>
      <c r="I55" s="18">
        <f t="shared" si="12"/>
        <v>91.2</v>
      </c>
      <c r="J55" s="20">
        <v>78.9473684210526</v>
      </c>
      <c r="K55" s="18"/>
      <c r="L55" s="18">
        <f t="shared" si="13"/>
        <v>78.9473684210526</v>
      </c>
      <c r="M55" s="20">
        <f>VLOOKUP(E55,[1]大一乐跑分!$A$2:$G$212,7)</f>
        <v>91</v>
      </c>
      <c r="N55" s="18">
        <v>4</v>
      </c>
      <c r="O55" s="18">
        <f t="shared" si="14"/>
        <v>95</v>
      </c>
      <c r="P55" s="18">
        <v>56.8</v>
      </c>
      <c r="Q55" s="20"/>
      <c r="R55" s="20">
        <f t="shared" si="9"/>
        <v>56.8</v>
      </c>
      <c r="S55" s="18">
        <v>57.4</v>
      </c>
      <c r="T55" s="20"/>
      <c r="U55" s="20">
        <f t="shared" si="2"/>
        <v>57.4</v>
      </c>
      <c r="V55" s="27">
        <f t="shared" si="17"/>
        <v>78.7905263157895</v>
      </c>
      <c r="W55" s="17">
        <f t="shared" si="15"/>
        <v>51</v>
      </c>
      <c r="X55" s="17">
        <f t="shared" si="16"/>
        <v>34</v>
      </c>
      <c r="Y55" s="35" t="s">
        <v>61</v>
      </c>
      <c r="Z55" s="33">
        <v>118</v>
      </c>
      <c r="AA55" s="18" t="s">
        <v>62</v>
      </c>
      <c r="AB55" s="18"/>
      <c r="AC55" s="18"/>
      <c r="AD55" s="34"/>
      <c r="IV55" s="3"/>
      <c r="IW55" s="3"/>
      <c r="IX55" s="3"/>
      <c r="IY55" s="3"/>
      <c r="IZ55" s="3"/>
      <c r="JA55" s="3"/>
    </row>
    <row r="56" customHeight="1" spans="1:261">
      <c r="A56" s="17" t="s">
        <v>35</v>
      </c>
      <c r="B56" s="17" t="s">
        <v>142</v>
      </c>
      <c r="C56" s="18">
        <v>2024</v>
      </c>
      <c r="D56" s="17" t="s">
        <v>143</v>
      </c>
      <c r="E56" s="17">
        <v>2419110114</v>
      </c>
      <c r="F56" s="19" t="s">
        <v>199</v>
      </c>
      <c r="G56" s="18">
        <v>88</v>
      </c>
      <c r="H56" s="18">
        <v>1.4</v>
      </c>
      <c r="I56" s="18">
        <f t="shared" si="12"/>
        <v>89.4</v>
      </c>
      <c r="J56" s="20">
        <v>75.719298245614</v>
      </c>
      <c r="K56" s="18">
        <v>1</v>
      </c>
      <c r="L56" s="18">
        <f t="shared" si="13"/>
        <v>76.719298245614</v>
      </c>
      <c r="M56" s="20">
        <f>VLOOKUP(E56,[1]大一乐跑分!$A$2:$G$212,7)</f>
        <v>85</v>
      </c>
      <c r="N56" s="18"/>
      <c r="O56" s="18">
        <f t="shared" si="14"/>
        <v>85</v>
      </c>
      <c r="P56" s="18">
        <v>58.2</v>
      </c>
      <c r="Q56" s="20">
        <v>22.5</v>
      </c>
      <c r="R56" s="20">
        <f t="shared" si="9"/>
        <v>80.7</v>
      </c>
      <c r="S56" s="18">
        <v>56.2</v>
      </c>
      <c r="T56" s="20">
        <v>20</v>
      </c>
      <c r="U56" s="20">
        <f t="shared" si="2"/>
        <v>76.2</v>
      </c>
      <c r="V56" s="27">
        <f t="shared" si="17"/>
        <v>78.5744736842105</v>
      </c>
      <c r="W56" s="17">
        <f t="shared" si="15"/>
        <v>52</v>
      </c>
      <c r="X56" s="17">
        <f t="shared" si="16"/>
        <v>70</v>
      </c>
      <c r="Y56" s="35" t="s">
        <v>61</v>
      </c>
      <c r="Z56" s="33">
        <v>118</v>
      </c>
      <c r="AA56" s="18" t="s">
        <v>62</v>
      </c>
      <c r="AB56" s="18"/>
      <c r="AC56" s="18"/>
      <c r="AD56" s="34"/>
      <c r="IV56" s="3"/>
      <c r="IW56" s="3"/>
      <c r="IX56" s="3"/>
      <c r="IY56" s="3"/>
      <c r="IZ56" s="3"/>
      <c r="JA56" s="3"/>
    </row>
    <row r="57" customHeight="1" spans="1:261">
      <c r="A57" s="17" t="s">
        <v>35</v>
      </c>
      <c r="B57" s="17" t="s">
        <v>142</v>
      </c>
      <c r="C57" s="18">
        <v>2024</v>
      </c>
      <c r="D57" s="17" t="s">
        <v>145</v>
      </c>
      <c r="E57" s="17">
        <v>2419110056</v>
      </c>
      <c r="F57" s="19" t="s">
        <v>200</v>
      </c>
      <c r="G57" s="18">
        <v>88.6</v>
      </c>
      <c r="H57" s="18">
        <v>0</v>
      </c>
      <c r="I57" s="18">
        <f t="shared" si="12"/>
        <v>88.6</v>
      </c>
      <c r="J57" s="20">
        <v>76.3703703703704</v>
      </c>
      <c r="K57" s="18">
        <v>2</v>
      </c>
      <c r="L57" s="18">
        <f t="shared" si="13"/>
        <v>78.3703703703704</v>
      </c>
      <c r="M57" s="20">
        <f>VLOOKUP(E57,[1]大一乐跑分!$A$2:$G$212,7)</f>
        <v>86.5</v>
      </c>
      <c r="N57" s="18">
        <v>2</v>
      </c>
      <c r="O57" s="18">
        <f t="shared" si="14"/>
        <v>88.5</v>
      </c>
      <c r="P57" s="18">
        <v>57.4</v>
      </c>
      <c r="Q57" s="20"/>
      <c r="R57" s="20">
        <f t="shared" si="9"/>
        <v>57.4</v>
      </c>
      <c r="S57" s="18">
        <v>57.4</v>
      </c>
      <c r="T57" s="20">
        <v>15</v>
      </c>
      <c r="U57" s="20">
        <f t="shared" si="2"/>
        <v>72.4</v>
      </c>
      <c r="V57" s="27">
        <f t="shared" si="17"/>
        <v>78.5527777777778</v>
      </c>
      <c r="W57" s="17">
        <f t="shared" si="15"/>
        <v>53</v>
      </c>
      <c r="X57" s="17">
        <f t="shared" si="16"/>
        <v>60</v>
      </c>
      <c r="Y57" s="35"/>
      <c r="Z57" s="33">
        <v>118</v>
      </c>
      <c r="AA57" s="18" t="s">
        <v>72</v>
      </c>
      <c r="AB57" s="18"/>
      <c r="AC57" s="18"/>
      <c r="AD57" s="34"/>
      <c r="IV57" s="3"/>
      <c r="IW57" s="3"/>
      <c r="IX57" s="3"/>
      <c r="IY57" s="3"/>
      <c r="IZ57" s="3"/>
      <c r="JA57" s="3"/>
    </row>
    <row r="58" customHeight="1" spans="1:261">
      <c r="A58" s="17" t="s">
        <v>35</v>
      </c>
      <c r="B58" s="17" t="s">
        <v>142</v>
      </c>
      <c r="C58" s="18">
        <v>2024</v>
      </c>
      <c r="D58" s="17" t="s">
        <v>145</v>
      </c>
      <c r="E58" s="17">
        <v>2419110146</v>
      </c>
      <c r="F58" s="19" t="s">
        <v>201</v>
      </c>
      <c r="G58" s="18">
        <v>88</v>
      </c>
      <c r="H58" s="18">
        <v>4</v>
      </c>
      <c r="I58" s="18">
        <f t="shared" si="12"/>
        <v>92</v>
      </c>
      <c r="J58" s="20">
        <v>75.1578947368421</v>
      </c>
      <c r="K58" s="18">
        <v>2</v>
      </c>
      <c r="L58" s="18">
        <f t="shared" si="13"/>
        <v>77.1578947368421</v>
      </c>
      <c r="M58" s="20">
        <f>VLOOKUP(E58,[1]大一乐跑分!$A$2:$G$212,7)</f>
        <v>87</v>
      </c>
      <c r="N58" s="18">
        <v>4</v>
      </c>
      <c r="O58" s="18">
        <f t="shared" si="14"/>
        <v>91</v>
      </c>
      <c r="P58" s="18">
        <v>58.8</v>
      </c>
      <c r="Q58" s="20">
        <v>17.5</v>
      </c>
      <c r="R58" s="20">
        <f t="shared" si="9"/>
        <v>76.3</v>
      </c>
      <c r="S58" s="18">
        <v>56.8</v>
      </c>
      <c r="T58" s="20">
        <v>5</v>
      </c>
      <c r="U58" s="20">
        <f t="shared" si="2"/>
        <v>61.8</v>
      </c>
      <c r="V58" s="27">
        <f t="shared" si="17"/>
        <v>78.5234210526316</v>
      </c>
      <c r="W58" s="17">
        <f t="shared" si="15"/>
        <v>54</v>
      </c>
      <c r="X58" s="17">
        <f t="shared" si="16"/>
        <v>78</v>
      </c>
      <c r="Y58" s="35" t="s">
        <v>61</v>
      </c>
      <c r="Z58" s="33">
        <v>118</v>
      </c>
      <c r="AA58" s="18" t="s">
        <v>62</v>
      </c>
      <c r="AB58" s="18"/>
      <c r="AC58" s="18"/>
      <c r="AD58" s="34"/>
      <c r="IV58" s="3"/>
      <c r="IW58" s="3"/>
      <c r="IX58" s="3"/>
      <c r="IY58" s="3"/>
      <c r="IZ58" s="3"/>
      <c r="JA58" s="3"/>
    </row>
    <row r="59" customHeight="1" spans="1:261">
      <c r="A59" s="17" t="s">
        <v>35</v>
      </c>
      <c r="B59" s="17" t="s">
        <v>142</v>
      </c>
      <c r="C59" s="18">
        <v>2024</v>
      </c>
      <c r="D59" s="17" t="s">
        <v>145</v>
      </c>
      <c r="E59" s="17">
        <v>2419110144</v>
      </c>
      <c r="F59" s="19" t="s">
        <v>202</v>
      </c>
      <c r="G59" s="18">
        <v>88.2</v>
      </c>
      <c r="H59" s="18">
        <v>-4.4</v>
      </c>
      <c r="I59" s="18">
        <f t="shared" si="12"/>
        <v>83.8</v>
      </c>
      <c r="J59" s="20">
        <v>78.9122807017544</v>
      </c>
      <c r="K59" s="18"/>
      <c r="L59" s="18">
        <f t="shared" si="13"/>
        <v>78.9122807017544</v>
      </c>
      <c r="M59" s="20">
        <f>VLOOKUP(E59,[1]大一乐跑分!$A$2:$G$212,7)</f>
        <v>98</v>
      </c>
      <c r="N59" s="18">
        <v>4</v>
      </c>
      <c r="O59" s="18">
        <v>100</v>
      </c>
      <c r="P59" s="18">
        <v>57.8</v>
      </c>
      <c r="Q59" s="20">
        <v>5</v>
      </c>
      <c r="R59" s="20">
        <f t="shared" si="9"/>
        <v>62.8</v>
      </c>
      <c r="S59" s="18">
        <v>56.2</v>
      </c>
      <c r="T59" s="20"/>
      <c r="U59" s="20">
        <f t="shared" si="2"/>
        <v>56.2</v>
      </c>
      <c r="V59" s="28">
        <f t="shared" si="17"/>
        <v>78.5142105263158</v>
      </c>
      <c r="W59" s="17">
        <f t="shared" si="15"/>
        <v>55</v>
      </c>
      <c r="X59" s="17">
        <f t="shared" si="16"/>
        <v>35</v>
      </c>
      <c r="Y59" s="35" t="s">
        <v>61</v>
      </c>
      <c r="Z59" s="33">
        <v>118</v>
      </c>
      <c r="AA59" s="18" t="s">
        <v>62</v>
      </c>
      <c r="AB59" s="18"/>
      <c r="AC59" s="18"/>
      <c r="AD59" s="34"/>
      <c r="IV59" s="3"/>
      <c r="IW59" s="3"/>
      <c r="IX59" s="3"/>
      <c r="IY59" s="3"/>
      <c r="IZ59" s="3"/>
      <c r="JA59" s="3"/>
    </row>
    <row r="60" customHeight="1" spans="1:261">
      <c r="A60" s="17" t="s">
        <v>35</v>
      </c>
      <c r="B60" s="17" t="s">
        <v>142</v>
      </c>
      <c r="C60" s="18">
        <v>2024</v>
      </c>
      <c r="D60" s="17" t="s">
        <v>151</v>
      </c>
      <c r="E60" s="17">
        <v>2419110189</v>
      </c>
      <c r="F60" s="19" t="s">
        <v>203</v>
      </c>
      <c r="G60" s="18">
        <v>90.6</v>
      </c>
      <c r="H60" s="18">
        <v>1.8</v>
      </c>
      <c r="I60" s="18">
        <f t="shared" si="12"/>
        <v>92.4</v>
      </c>
      <c r="J60" s="20">
        <v>79.0350877192982</v>
      </c>
      <c r="K60" s="18"/>
      <c r="L60" s="18">
        <f t="shared" si="13"/>
        <v>79.0350877192982</v>
      </c>
      <c r="M60" s="20">
        <f>VLOOKUP(E60,[1]大一乐跑分!$A$2:$G$212,7)</f>
        <v>81</v>
      </c>
      <c r="N60" s="18"/>
      <c r="O60" s="18">
        <f t="shared" si="14"/>
        <v>81</v>
      </c>
      <c r="P60" s="18">
        <v>58.4</v>
      </c>
      <c r="Q60" s="20">
        <v>2.5</v>
      </c>
      <c r="R60" s="20">
        <f t="shared" si="9"/>
        <v>60.9</v>
      </c>
      <c r="S60" s="18">
        <v>58</v>
      </c>
      <c r="T60" s="20"/>
      <c r="U60" s="20">
        <f t="shared" si="2"/>
        <v>58</v>
      </c>
      <c r="V60" s="28">
        <f t="shared" si="17"/>
        <v>78.5113157894737</v>
      </c>
      <c r="W60" s="17">
        <f t="shared" si="15"/>
        <v>56</v>
      </c>
      <c r="X60" s="17">
        <f t="shared" si="16"/>
        <v>32</v>
      </c>
      <c r="Y60" s="35"/>
      <c r="Z60" s="33">
        <v>118</v>
      </c>
      <c r="AA60" s="18" t="s">
        <v>72</v>
      </c>
      <c r="AB60" s="18"/>
      <c r="AC60" s="18"/>
      <c r="AD60" s="34"/>
      <c r="IV60" s="3"/>
      <c r="IW60" s="3"/>
      <c r="IX60" s="3"/>
      <c r="IY60" s="3"/>
      <c r="IZ60" s="3"/>
      <c r="JA60" s="3"/>
    </row>
    <row r="61" customHeight="1" spans="1:261">
      <c r="A61" s="17" t="s">
        <v>35</v>
      </c>
      <c r="B61" s="17" t="s">
        <v>142</v>
      </c>
      <c r="C61" s="18">
        <v>2024</v>
      </c>
      <c r="D61" s="17" t="s">
        <v>151</v>
      </c>
      <c r="E61" s="17">
        <v>2419110201</v>
      </c>
      <c r="F61" s="19" t="s">
        <v>204</v>
      </c>
      <c r="G61" s="18">
        <v>88.8</v>
      </c>
      <c r="H61" s="18">
        <v>1.1</v>
      </c>
      <c r="I61" s="18">
        <f t="shared" si="12"/>
        <v>89.9</v>
      </c>
      <c r="J61" s="20">
        <v>77.105</v>
      </c>
      <c r="K61" s="18"/>
      <c r="L61" s="18">
        <f t="shared" si="13"/>
        <v>77.105</v>
      </c>
      <c r="M61" s="20">
        <f>VLOOKUP(E61,[1]大一乐跑分!$A$2:$G$212,7)</f>
        <v>95</v>
      </c>
      <c r="N61" s="18">
        <v>4.5</v>
      </c>
      <c r="O61" s="18">
        <f t="shared" si="14"/>
        <v>99.5</v>
      </c>
      <c r="P61" s="18">
        <v>56.2</v>
      </c>
      <c r="Q61" s="20">
        <v>2.5</v>
      </c>
      <c r="R61" s="20">
        <f t="shared" si="9"/>
        <v>58.7</v>
      </c>
      <c r="S61" s="18">
        <v>58.4</v>
      </c>
      <c r="T61" s="20">
        <v>15</v>
      </c>
      <c r="U61" s="20">
        <f t="shared" si="2"/>
        <v>73.4</v>
      </c>
      <c r="V61" s="27">
        <f t="shared" si="17"/>
        <v>78.39875</v>
      </c>
      <c r="W61" s="17">
        <f t="shared" si="15"/>
        <v>57</v>
      </c>
      <c r="X61" s="17">
        <f t="shared" si="16"/>
        <v>51</v>
      </c>
      <c r="Y61" s="35" t="s">
        <v>61</v>
      </c>
      <c r="Z61" s="33">
        <v>118</v>
      </c>
      <c r="AA61" s="18" t="s">
        <v>62</v>
      </c>
      <c r="AB61" s="18"/>
      <c r="AC61" s="18"/>
      <c r="AD61" s="34"/>
      <c r="IV61" s="3"/>
      <c r="IW61" s="3"/>
      <c r="IX61" s="3"/>
      <c r="IY61" s="3"/>
      <c r="IZ61" s="3"/>
      <c r="JA61" s="3"/>
    </row>
    <row r="62" customHeight="1" spans="1:261">
      <c r="A62" s="17" t="s">
        <v>35</v>
      </c>
      <c r="B62" s="17" t="s">
        <v>142</v>
      </c>
      <c r="C62" s="18">
        <v>2024</v>
      </c>
      <c r="D62" s="17" t="s">
        <v>151</v>
      </c>
      <c r="E62" s="17">
        <v>2419110193</v>
      </c>
      <c r="F62" s="19" t="s">
        <v>205</v>
      </c>
      <c r="G62" s="18">
        <v>90</v>
      </c>
      <c r="H62" s="18">
        <v>3.9</v>
      </c>
      <c r="I62" s="18">
        <f t="shared" si="12"/>
        <v>93.9</v>
      </c>
      <c r="J62" s="20">
        <v>76.8947368421053</v>
      </c>
      <c r="K62" s="18"/>
      <c r="L62" s="18">
        <f t="shared" si="13"/>
        <v>76.8947368421053</v>
      </c>
      <c r="M62" s="20">
        <f>VLOOKUP(E62,[1]大一乐跑分!$A$2:$G$212,7)</f>
        <v>100</v>
      </c>
      <c r="N62" s="18">
        <v>2</v>
      </c>
      <c r="O62" s="18">
        <v>100</v>
      </c>
      <c r="P62" s="18">
        <v>58</v>
      </c>
      <c r="Q62" s="20">
        <v>2.5</v>
      </c>
      <c r="R62" s="20">
        <f t="shared" si="9"/>
        <v>60.5</v>
      </c>
      <c r="S62" s="18">
        <v>57.4</v>
      </c>
      <c r="T62" s="20">
        <v>5</v>
      </c>
      <c r="U62" s="20">
        <f t="shared" si="2"/>
        <v>62.4</v>
      </c>
      <c r="V62" s="27">
        <f t="shared" si="17"/>
        <v>78.206052631579</v>
      </c>
      <c r="W62" s="17">
        <f t="shared" si="15"/>
        <v>58</v>
      </c>
      <c r="X62" s="17">
        <f t="shared" si="16"/>
        <v>55</v>
      </c>
      <c r="Y62" s="35"/>
      <c r="Z62" s="33">
        <v>118</v>
      </c>
      <c r="AA62" s="18" t="s">
        <v>72</v>
      </c>
      <c r="AB62" s="18"/>
      <c r="AC62" s="18"/>
      <c r="AD62" s="34"/>
      <c r="IV62" s="3"/>
      <c r="IW62" s="3"/>
      <c r="IX62" s="3"/>
      <c r="IY62" s="3"/>
      <c r="IZ62" s="3"/>
      <c r="JA62" s="3"/>
    </row>
    <row r="63" customHeight="1" spans="1:261">
      <c r="A63" s="17" t="s">
        <v>35</v>
      </c>
      <c r="B63" s="17" t="s">
        <v>142</v>
      </c>
      <c r="C63" s="18">
        <v>2024</v>
      </c>
      <c r="D63" s="17" t="s">
        <v>145</v>
      </c>
      <c r="E63" s="17">
        <v>2419110075</v>
      </c>
      <c r="F63" s="19" t="s">
        <v>206</v>
      </c>
      <c r="G63" s="18">
        <v>86.8</v>
      </c>
      <c r="H63" s="18">
        <v>0</v>
      </c>
      <c r="I63" s="18">
        <f t="shared" si="12"/>
        <v>86.8</v>
      </c>
      <c r="J63" s="20">
        <v>77.0925925925926</v>
      </c>
      <c r="K63" s="18">
        <v>2</v>
      </c>
      <c r="L63" s="18">
        <f t="shared" si="13"/>
        <v>79.0925925925926</v>
      </c>
      <c r="M63" s="20">
        <f>VLOOKUP(E63,[1]大一乐跑分!$A$2:$G$212,7)</f>
        <v>80</v>
      </c>
      <c r="N63" s="18">
        <v>1</v>
      </c>
      <c r="O63" s="18">
        <f t="shared" si="14"/>
        <v>81</v>
      </c>
      <c r="P63" s="18">
        <v>56.8</v>
      </c>
      <c r="Q63" s="20"/>
      <c r="R63" s="20">
        <f t="shared" si="9"/>
        <v>56.8</v>
      </c>
      <c r="S63" s="18">
        <v>56.2</v>
      </c>
      <c r="T63" s="20">
        <v>5</v>
      </c>
      <c r="U63" s="20">
        <f t="shared" si="2"/>
        <v>61.2</v>
      </c>
      <c r="V63" s="27">
        <f t="shared" si="17"/>
        <v>77.9494444444444</v>
      </c>
      <c r="W63" s="17">
        <f t="shared" si="15"/>
        <v>59</v>
      </c>
      <c r="X63" s="17">
        <f t="shared" si="16"/>
        <v>52</v>
      </c>
      <c r="Y63" s="35"/>
      <c r="Z63" s="33">
        <v>118</v>
      </c>
      <c r="AA63" s="18"/>
      <c r="AB63" s="18"/>
      <c r="AC63" s="18"/>
      <c r="AD63" s="34"/>
      <c r="IV63" s="3"/>
      <c r="IW63" s="3"/>
      <c r="IX63" s="3"/>
      <c r="IY63" s="3"/>
      <c r="IZ63" s="3"/>
      <c r="JA63" s="3"/>
    </row>
    <row r="64" customHeight="1" spans="1:261">
      <c r="A64" s="17" t="s">
        <v>35</v>
      </c>
      <c r="B64" s="17" t="s">
        <v>142</v>
      </c>
      <c r="C64" s="18">
        <v>2024</v>
      </c>
      <c r="D64" s="17" t="s">
        <v>153</v>
      </c>
      <c r="E64" s="17">
        <v>2419110166</v>
      </c>
      <c r="F64" s="17" t="s">
        <v>207</v>
      </c>
      <c r="G64" s="18">
        <v>88.8</v>
      </c>
      <c r="H64" s="18">
        <v>1.2</v>
      </c>
      <c r="I64" s="18">
        <f t="shared" si="12"/>
        <v>90</v>
      </c>
      <c r="J64" s="20">
        <v>75.6491228070175</v>
      </c>
      <c r="K64" s="18"/>
      <c r="L64" s="18">
        <f t="shared" si="13"/>
        <v>75.6491228070175</v>
      </c>
      <c r="M64" s="20">
        <f>VLOOKUP(E64,[1]大一乐跑分!$A$2:$G$212,7)</f>
        <v>100</v>
      </c>
      <c r="N64" s="18"/>
      <c r="O64" s="18">
        <f t="shared" si="14"/>
        <v>100</v>
      </c>
      <c r="P64" s="18">
        <v>57.4</v>
      </c>
      <c r="Q64" s="20">
        <v>12.5</v>
      </c>
      <c r="R64" s="20">
        <f t="shared" si="9"/>
        <v>69.9</v>
      </c>
      <c r="S64" s="18">
        <v>58</v>
      </c>
      <c r="T64" s="20">
        <v>15</v>
      </c>
      <c r="U64" s="20">
        <f t="shared" si="2"/>
        <v>73</v>
      </c>
      <c r="V64" s="27">
        <f t="shared" si="17"/>
        <v>77.8818421052631</v>
      </c>
      <c r="W64" s="17">
        <f t="shared" si="15"/>
        <v>60</v>
      </c>
      <c r="X64" s="17">
        <f t="shared" si="16"/>
        <v>72</v>
      </c>
      <c r="Y64" s="35" t="s">
        <v>61</v>
      </c>
      <c r="Z64" s="33">
        <v>118</v>
      </c>
      <c r="AA64" s="18"/>
      <c r="AB64" s="18"/>
      <c r="AC64" s="18"/>
      <c r="AD64" s="34"/>
      <c r="IV64" s="3"/>
      <c r="IW64" s="3"/>
      <c r="IX64" s="3"/>
      <c r="IY64" s="3"/>
      <c r="IZ64" s="3"/>
      <c r="JA64" s="3"/>
    </row>
    <row r="65" customHeight="1" spans="1:261">
      <c r="A65" s="17" t="s">
        <v>35</v>
      </c>
      <c r="B65" s="17" t="s">
        <v>142</v>
      </c>
      <c r="C65" s="18">
        <v>2024</v>
      </c>
      <c r="D65" s="17" t="s">
        <v>151</v>
      </c>
      <c r="E65" s="17">
        <v>2419110209</v>
      </c>
      <c r="F65" s="17" t="s">
        <v>208</v>
      </c>
      <c r="G65" s="18">
        <v>87</v>
      </c>
      <c r="H65" s="18">
        <v>0.575</v>
      </c>
      <c r="I65" s="18">
        <f t="shared" si="12"/>
        <v>87.575</v>
      </c>
      <c r="J65" s="20">
        <v>75.86</v>
      </c>
      <c r="K65" s="18"/>
      <c r="L65" s="18">
        <f t="shared" si="13"/>
        <v>75.86</v>
      </c>
      <c r="M65" s="20">
        <f>VLOOKUP(E65,[1]大一乐跑分!$A$2:$G$212,7)</f>
        <v>100</v>
      </c>
      <c r="N65" s="18"/>
      <c r="O65" s="18">
        <f t="shared" si="14"/>
        <v>100</v>
      </c>
      <c r="P65" s="18">
        <v>56.2</v>
      </c>
      <c r="Q65" s="20">
        <v>7.5</v>
      </c>
      <c r="R65" s="20">
        <f t="shared" si="9"/>
        <v>63.7</v>
      </c>
      <c r="S65" s="18">
        <v>57.2</v>
      </c>
      <c r="T65" s="20">
        <v>23.5</v>
      </c>
      <c r="U65" s="20">
        <f t="shared" si="2"/>
        <v>80.7</v>
      </c>
      <c r="V65" s="27">
        <f t="shared" si="17"/>
        <v>77.8725</v>
      </c>
      <c r="W65" s="17">
        <f t="shared" si="15"/>
        <v>61</v>
      </c>
      <c r="X65" s="17">
        <f t="shared" si="16"/>
        <v>68</v>
      </c>
      <c r="Y65" s="35" t="s">
        <v>61</v>
      </c>
      <c r="Z65" s="33">
        <v>118</v>
      </c>
      <c r="AA65" s="18"/>
      <c r="AB65" s="18"/>
      <c r="AC65" s="18"/>
      <c r="AD65" s="34"/>
      <c r="IV65" s="3"/>
      <c r="IW65" s="3"/>
      <c r="IX65" s="3"/>
      <c r="IY65" s="3"/>
      <c r="IZ65" s="3"/>
      <c r="JA65" s="3"/>
    </row>
    <row r="66" customHeight="1" spans="1:261">
      <c r="A66" s="17" t="s">
        <v>35</v>
      </c>
      <c r="B66" s="17" t="s">
        <v>142</v>
      </c>
      <c r="C66" s="18">
        <v>2024</v>
      </c>
      <c r="D66" s="17" t="s">
        <v>145</v>
      </c>
      <c r="E66" s="17">
        <v>2319110034</v>
      </c>
      <c r="F66" s="17" t="s">
        <v>209</v>
      </c>
      <c r="G66" s="18">
        <v>90</v>
      </c>
      <c r="H66" s="18">
        <v>1.05</v>
      </c>
      <c r="I66" s="18">
        <f t="shared" si="12"/>
        <v>91.05</v>
      </c>
      <c r="J66" s="20">
        <v>76.9811320754717</v>
      </c>
      <c r="K66" s="18"/>
      <c r="L66" s="18">
        <f t="shared" si="13"/>
        <v>76.9811320754717</v>
      </c>
      <c r="M66" s="20">
        <f>VLOOKUP(E66,[1]大一乐跑分!$A$2:$G$212,7)</f>
        <v>100</v>
      </c>
      <c r="N66" s="18"/>
      <c r="O66" s="18">
        <f t="shared" si="14"/>
        <v>100</v>
      </c>
      <c r="P66" s="18">
        <v>56.8</v>
      </c>
      <c r="Q66" s="20"/>
      <c r="R66" s="20">
        <f t="shared" si="9"/>
        <v>56.8</v>
      </c>
      <c r="S66" s="18">
        <v>57.8</v>
      </c>
      <c r="T66" s="20">
        <v>5</v>
      </c>
      <c r="U66" s="20">
        <f t="shared" si="2"/>
        <v>62.8</v>
      </c>
      <c r="V66" s="27">
        <f t="shared" si="17"/>
        <v>77.8208490566038</v>
      </c>
      <c r="W66" s="17">
        <f t="shared" si="15"/>
        <v>62</v>
      </c>
      <c r="X66" s="17">
        <f t="shared" si="16"/>
        <v>54</v>
      </c>
      <c r="Y66" s="35"/>
      <c r="Z66" s="33">
        <v>118</v>
      </c>
      <c r="AA66" s="18"/>
      <c r="AB66" s="18"/>
      <c r="AC66" s="18"/>
      <c r="AD66" s="34"/>
      <c r="IV66" s="3"/>
      <c r="IW66" s="3"/>
      <c r="IX66" s="3"/>
      <c r="IY66" s="3"/>
      <c r="IZ66" s="3"/>
      <c r="JA66" s="3"/>
    </row>
    <row r="67" customHeight="1" spans="1:261">
      <c r="A67" s="17" t="s">
        <v>35</v>
      </c>
      <c r="B67" s="17" t="s">
        <v>142</v>
      </c>
      <c r="C67" s="18">
        <v>2024</v>
      </c>
      <c r="D67" s="17" t="s">
        <v>151</v>
      </c>
      <c r="E67" s="17">
        <v>2419110063</v>
      </c>
      <c r="F67" s="17" t="s">
        <v>210</v>
      </c>
      <c r="G67" s="18">
        <v>86.8</v>
      </c>
      <c r="H67" s="18">
        <v>0.7</v>
      </c>
      <c r="I67" s="18">
        <f t="shared" si="12"/>
        <v>87.5</v>
      </c>
      <c r="J67" s="20">
        <v>75.1481481481482</v>
      </c>
      <c r="K67" s="18">
        <v>2</v>
      </c>
      <c r="L67" s="18">
        <f t="shared" si="13"/>
        <v>77.1481481481482</v>
      </c>
      <c r="M67" s="20">
        <f>VLOOKUP(E67,[1]大一乐跑分!$A$2:$G$212,7)</f>
        <v>100</v>
      </c>
      <c r="N67" s="18"/>
      <c r="O67" s="18">
        <f t="shared" si="14"/>
        <v>100</v>
      </c>
      <c r="P67" s="18">
        <v>56.8</v>
      </c>
      <c r="Q67" s="20">
        <v>2.5</v>
      </c>
      <c r="R67" s="20">
        <f t="shared" si="9"/>
        <v>59.3</v>
      </c>
      <c r="S67" s="18">
        <v>56.8</v>
      </c>
      <c r="T67" s="20">
        <v>5</v>
      </c>
      <c r="U67" s="20">
        <f t="shared" si="2"/>
        <v>61.8</v>
      </c>
      <c r="V67" s="27">
        <f t="shared" si="17"/>
        <v>77.6661111111111</v>
      </c>
      <c r="W67" s="17">
        <f t="shared" si="15"/>
        <v>63</v>
      </c>
      <c r="X67" s="17">
        <f t="shared" si="16"/>
        <v>79</v>
      </c>
      <c r="Y67" s="35"/>
      <c r="Z67" s="33">
        <v>118</v>
      </c>
      <c r="AA67" s="18"/>
      <c r="AB67" s="18"/>
      <c r="AC67" s="18"/>
      <c r="AD67" s="34"/>
      <c r="IV67" s="3"/>
      <c r="IW67" s="3"/>
      <c r="IX67" s="3"/>
      <c r="IY67" s="3"/>
      <c r="IZ67" s="3"/>
      <c r="JA67" s="3"/>
    </row>
    <row r="68" customHeight="1" spans="1:261">
      <c r="A68" s="17" t="s">
        <v>35</v>
      </c>
      <c r="B68" s="17" t="s">
        <v>142</v>
      </c>
      <c r="C68" s="18">
        <v>2024</v>
      </c>
      <c r="D68" s="17" t="s">
        <v>143</v>
      </c>
      <c r="E68" s="17">
        <v>2419110118</v>
      </c>
      <c r="F68" s="17" t="s">
        <v>211</v>
      </c>
      <c r="G68" s="18">
        <v>88.2</v>
      </c>
      <c r="H68" s="18">
        <v>1.7</v>
      </c>
      <c r="I68" s="18">
        <f t="shared" si="12"/>
        <v>89.9</v>
      </c>
      <c r="J68" s="20">
        <v>76.0877192982456</v>
      </c>
      <c r="K68" s="18">
        <v>1.3</v>
      </c>
      <c r="L68" s="18">
        <f t="shared" si="13"/>
        <v>77.3877192982456</v>
      </c>
      <c r="M68" s="20">
        <f>VLOOKUP(E68,[1]大一乐跑分!$A$2:$G$212,7)</f>
        <v>94</v>
      </c>
      <c r="N68" s="18">
        <v>2</v>
      </c>
      <c r="O68" s="18">
        <f t="shared" si="14"/>
        <v>96</v>
      </c>
      <c r="P68" s="18">
        <v>57.4</v>
      </c>
      <c r="Q68" s="20"/>
      <c r="R68" s="20">
        <f t="shared" si="9"/>
        <v>57.4</v>
      </c>
      <c r="S68" s="18">
        <v>56.2</v>
      </c>
      <c r="T68" s="20"/>
      <c r="U68" s="20">
        <f t="shared" si="2"/>
        <v>56.2</v>
      </c>
      <c r="V68" s="27">
        <f t="shared" si="17"/>
        <v>77.5107894736842</v>
      </c>
      <c r="W68" s="17">
        <f t="shared" si="15"/>
        <v>64</v>
      </c>
      <c r="X68" s="17">
        <f t="shared" si="16"/>
        <v>63</v>
      </c>
      <c r="Y68" s="35" t="s">
        <v>61</v>
      </c>
      <c r="Z68" s="33">
        <v>118</v>
      </c>
      <c r="AA68" s="18"/>
      <c r="AB68" s="18"/>
      <c r="AC68" s="18"/>
      <c r="AD68" s="34"/>
      <c r="IV68" s="3"/>
      <c r="IW68" s="3"/>
      <c r="IX68" s="3"/>
      <c r="IY68" s="3"/>
      <c r="IZ68" s="3"/>
      <c r="JA68" s="3"/>
    </row>
    <row r="69" customHeight="1" spans="1:261">
      <c r="A69" s="17" t="s">
        <v>35</v>
      </c>
      <c r="B69" s="17" t="s">
        <v>142</v>
      </c>
      <c r="C69" s="18">
        <v>2024</v>
      </c>
      <c r="D69" s="17" t="s">
        <v>151</v>
      </c>
      <c r="E69" s="17">
        <v>2419110070</v>
      </c>
      <c r="F69" s="17" t="s">
        <v>212</v>
      </c>
      <c r="G69" s="18">
        <v>89.4</v>
      </c>
      <c r="H69" s="18">
        <v>0.6</v>
      </c>
      <c r="I69" s="18">
        <f t="shared" si="12"/>
        <v>90</v>
      </c>
      <c r="J69" s="20">
        <v>77.2407407407407</v>
      </c>
      <c r="K69" s="18"/>
      <c r="L69" s="18">
        <f t="shared" si="13"/>
        <v>77.2407407407407</v>
      </c>
      <c r="M69" s="20">
        <f>VLOOKUP(E69,[1]大一乐跑分!$A$2:$G$212,7)</f>
        <v>82</v>
      </c>
      <c r="N69" s="18"/>
      <c r="O69" s="18">
        <f t="shared" si="14"/>
        <v>82</v>
      </c>
      <c r="P69" s="18">
        <v>57.8</v>
      </c>
      <c r="Q69" s="20">
        <v>2.5</v>
      </c>
      <c r="R69" s="20">
        <f t="shared" si="9"/>
        <v>60.3</v>
      </c>
      <c r="S69" s="18">
        <v>57.2</v>
      </c>
      <c r="T69" s="20">
        <v>10</v>
      </c>
      <c r="U69" s="20">
        <f t="shared" ref="U69:U122" si="18">S69+T69</f>
        <v>67.2</v>
      </c>
      <c r="V69" s="27">
        <f t="shared" si="17"/>
        <v>77.4055555555555</v>
      </c>
      <c r="W69" s="17">
        <f t="shared" si="15"/>
        <v>65</v>
      </c>
      <c r="X69" s="17">
        <f t="shared" si="16"/>
        <v>48</v>
      </c>
      <c r="Y69" s="35"/>
      <c r="Z69" s="33">
        <v>118</v>
      </c>
      <c r="AA69" s="18"/>
      <c r="AB69" s="18"/>
      <c r="AC69" s="18"/>
      <c r="AD69" s="34"/>
      <c r="IV69" s="3"/>
      <c r="IW69" s="3"/>
      <c r="IX69" s="3"/>
      <c r="IY69" s="3"/>
      <c r="IZ69" s="3"/>
      <c r="JA69" s="3"/>
    </row>
    <row r="70" customHeight="1" spans="1:261">
      <c r="A70" s="17" t="s">
        <v>35</v>
      </c>
      <c r="B70" s="17" t="s">
        <v>142</v>
      </c>
      <c r="C70" s="18">
        <v>2024</v>
      </c>
      <c r="D70" s="17" t="s">
        <v>145</v>
      </c>
      <c r="E70" s="17">
        <v>2419110138</v>
      </c>
      <c r="F70" s="17" t="s">
        <v>213</v>
      </c>
      <c r="G70" s="18">
        <v>93</v>
      </c>
      <c r="H70" s="18">
        <v>3.3</v>
      </c>
      <c r="I70" s="18">
        <f t="shared" si="12"/>
        <v>96.3</v>
      </c>
      <c r="J70" s="20">
        <v>75.2456140350877</v>
      </c>
      <c r="K70" s="18"/>
      <c r="L70" s="18">
        <f t="shared" ref="L70:L101" si="19">J70+K70</f>
        <v>75.2456140350877</v>
      </c>
      <c r="M70" s="20">
        <f>VLOOKUP(E70,[1]大一乐跑分!$A$2:$G$212,7)</f>
        <v>90</v>
      </c>
      <c r="N70" s="18"/>
      <c r="O70" s="18">
        <f t="shared" ref="O70:O101" si="20">M70+N70</f>
        <v>90</v>
      </c>
      <c r="P70" s="18">
        <v>59.2</v>
      </c>
      <c r="Q70" s="20">
        <v>10</v>
      </c>
      <c r="R70" s="20">
        <f t="shared" si="9"/>
        <v>69.2</v>
      </c>
      <c r="S70" s="18">
        <v>60</v>
      </c>
      <c r="T70" s="20">
        <v>7</v>
      </c>
      <c r="U70" s="20">
        <f t="shared" si="18"/>
        <v>67</v>
      </c>
      <c r="V70" s="27">
        <f t="shared" si="17"/>
        <v>77.3742105263158</v>
      </c>
      <c r="W70" s="17">
        <f t="shared" ref="W70:W101" si="21">RANK(V70,$V$3:$V$122)</f>
        <v>66</v>
      </c>
      <c r="X70" s="17">
        <f t="shared" ref="X70:X101" si="22">RANK(J70,$J$3:$J$122)</f>
        <v>75</v>
      </c>
      <c r="Y70" s="35"/>
      <c r="Z70" s="33">
        <v>118</v>
      </c>
      <c r="AA70" s="18"/>
      <c r="AB70" s="18"/>
      <c r="AC70" s="18"/>
      <c r="AD70" s="34"/>
      <c r="IV70" s="3"/>
      <c r="IW70" s="3"/>
      <c r="IX70" s="3"/>
      <c r="IY70" s="3"/>
      <c r="IZ70" s="3"/>
      <c r="JA70" s="3"/>
    </row>
    <row r="71" customHeight="1" spans="1:261">
      <c r="A71" s="17" t="s">
        <v>35</v>
      </c>
      <c r="B71" s="17" t="s">
        <v>142</v>
      </c>
      <c r="C71" s="18">
        <v>2024</v>
      </c>
      <c r="D71" s="17" t="s">
        <v>153</v>
      </c>
      <c r="E71" s="17">
        <v>2419110160</v>
      </c>
      <c r="F71" s="17" t="s">
        <v>214</v>
      </c>
      <c r="G71" s="18">
        <v>90</v>
      </c>
      <c r="H71" s="18">
        <v>2.2</v>
      </c>
      <c r="I71" s="18">
        <f t="shared" si="12"/>
        <v>92.2</v>
      </c>
      <c r="J71" s="20">
        <v>75.0526315789474</v>
      </c>
      <c r="K71" s="18"/>
      <c r="L71" s="18">
        <f t="shared" si="19"/>
        <v>75.0526315789474</v>
      </c>
      <c r="M71" s="20">
        <f>VLOOKUP(E71,[1]大一乐跑分!$A$2:$G$212,7)</f>
        <v>100</v>
      </c>
      <c r="N71" s="18"/>
      <c r="O71" s="18">
        <f t="shared" si="20"/>
        <v>100</v>
      </c>
      <c r="P71" s="18">
        <v>58.8</v>
      </c>
      <c r="Q71" s="20">
        <v>12.5</v>
      </c>
      <c r="R71" s="20">
        <f t="shared" si="9"/>
        <v>71.3</v>
      </c>
      <c r="S71" s="18">
        <v>59.2</v>
      </c>
      <c r="T71" s="20">
        <v>5</v>
      </c>
      <c r="U71" s="20">
        <f t="shared" si="18"/>
        <v>64.2</v>
      </c>
      <c r="V71" s="27">
        <f t="shared" si="17"/>
        <v>77.2844736842105</v>
      </c>
      <c r="W71" s="17">
        <f t="shared" si="21"/>
        <v>67</v>
      </c>
      <c r="X71" s="17">
        <f t="shared" si="22"/>
        <v>81</v>
      </c>
      <c r="Y71" s="35" t="s">
        <v>61</v>
      </c>
      <c r="Z71" s="33">
        <v>118</v>
      </c>
      <c r="AA71" s="18"/>
      <c r="AB71" s="18"/>
      <c r="AC71" s="18"/>
      <c r="AD71" s="34"/>
      <c r="IV71" s="3"/>
      <c r="IW71" s="3"/>
      <c r="IX71" s="3"/>
      <c r="IY71" s="3"/>
      <c r="IZ71" s="3"/>
      <c r="JA71" s="3"/>
    </row>
    <row r="72" customHeight="1" spans="1:261">
      <c r="A72" s="17" t="s">
        <v>35</v>
      </c>
      <c r="B72" s="17" t="s">
        <v>142</v>
      </c>
      <c r="C72" s="18">
        <v>2024</v>
      </c>
      <c r="D72" s="17" t="s">
        <v>153</v>
      </c>
      <c r="E72" s="17">
        <v>2419110170</v>
      </c>
      <c r="F72" s="17" t="s">
        <v>215</v>
      </c>
      <c r="G72" s="18">
        <v>91.8</v>
      </c>
      <c r="H72" s="18">
        <v>0.6</v>
      </c>
      <c r="I72" s="18">
        <f t="shared" si="12"/>
        <v>92.4</v>
      </c>
      <c r="J72" s="20">
        <v>75.9298245614035</v>
      </c>
      <c r="K72" s="18"/>
      <c r="L72" s="18">
        <f t="shared" si="19"/>
        <v>75.9298245614035</v>
      </c>
      <c r="M72" s="20">
        <f>VLOOKUP(E72,[1]大一乐跑分!$A$2:$G$212,7)</f>
        <v>97</v>
      </c>
      <c r="N72" s="18"/>
      <c r="O72" s="18">
        <f t="shared" si="20"/>
        <v>97</v>
      </c>
      <c r="P72" s="18">
        <v>59.2</v>
      </c>
      <c r="Q72" s="20">
        <v>2.5</v>
      </c>
      <c r="R72" s="20">
        <f t="shared" si="9"/>
        <v>61.7</v>
      </c>
      <c r="S72" s="18">
        <v>57.8</v>
      </c>
      <c r="T72" s="20"/>
      <c r="U72" s="20">
        <f t="shared" si="18"/>
        <v>57.8</v>
      </c>
      <c r="V72" s="27">
        <f t="shared" si="17"/>
        <v>77.0123684210526</v>
      </c>
      <c r="W72" s="17">
        <f t="shared" si="21"/>
        <v>68</v>
      </c>
      <c r="X72" s="17">
        <f t="shared" si="22"/>
        <v>64</v>
      </c>
      <c r="Y72" s="35"/>
      <c r="Z72" s="33">
        <v>118</v>
      </c>
      <c r="AA72" s="18"/>
      <c r="AB72" s="18"/>
      <c r="AC72" s="18"/>
      <c r="AD72" s="34"/>
      <c r="IV72" s="3"/>
      <c r="IW72" s="3"/>
      <c r="IX72" s="3"/>
      <c r="IY72" s="3"/>
      <c r="IZ72" s="3"/>
      <c r="JA72" s="3"/>
    </row>
    <row r="73" customHeight="1" spans="1:261">
      <c r="A73" s="17" t="s">
        <v>35</v>
      </c>
      <c r="B73" s="17" t="s">
        <v>142</v>
      </c>
      <c r="C73" s="18">
        <v>2024</v>
      </c>
      <c r="D73" s="17" t="s">
        <v>145</v>
      </c>
      <c r="E73" s="17">
        <v>2419110142</v>
      </c>
      <c r="F73" s="17" t="s">
        <v>216</v>
      </c>
      <c r="G73" s="18">
        <v>88.2</v>
      </c>
      <c r="H73" s="18">
        <v>4.3</v>
      </c>
      <c r="I73" s="18">
        <f t="shared" si="12"/>
        <v>92.5</v>
      </c>
      <c r="J73" s="20">
        <v>75.4912280701754</v>
      </c>
      <c r="K73" s="18"/>
      <c r="L73" s="18">
        <f t="shared" si="19"/>
        <v>75.4912280701754</v>
      </c>
      <c r="M73" s="20">
        <f>VLOOKUP(E73,[1]大一乐跑分!$A$2:$G$212,7)</f>
        <v>95</v>
      </c>
      <c r="N73" s="18">
        <v>2</v>
      </c>
      <c r="O73" s="18">
        <f t="shared" si="20"/>
        <v>97</v>
      </c>
      <c r="P73" s="18">
        <v>55.6</v>
      </c>
      <c r="Q73" s="20">
        <v>2.5</v>
      </c>
      <c r="R73" s="20">
        <f t="shared" si="9"/>
        <v>58.1</v>
      </c>
      <c r="S73" s="18">
        <v>57.2</v>
      </c>
      <c r="T73" s="20">
        <v>10</v>
      </c>
      <c r="U73" s="20">
        <f t="shared" si="18"/>
        <v>67.2</v>
      </c>
      <c r="V73" s="27">
        <f t="shared" si="17"/>
        <v>76.9834210526315</v>
      </c>
      <c r="W73" s="17">
        <f t="shared" si="21"/>
        <v>69</v>
      </c>
      <c r="X73" s="17">
        <f t="shared" si="22"/>
        <v>74</v>
      </c>
      <c r="Y73" s="35" t="s">
        <v>61</v>
      </c>
      <c r="Z73" s="33">
        <v>118</v>
      </c>
      <c r="AA73" s="18"/>
      <c r="AB73" s="18"/>
      <c r="AC73" s="18"/>
      <c r="AD73" s="34"/>
      <c r="IV73" s="3"/>
      <c r="IW73" s="3"/>
      <c r="IX73" s="3"/>
      <c r="IY73" s="3"/>
      <c r="IZ73" s="3"/>
      <c r="JA73" s="3"/>
    </row>
    <row r="74" customHeight="1" spans="1:261">
      <c r="A74" s="17" t="s">
        <v>35</v>
      </c>
      <c r="B74" s="17" t="s">
        <v>142</v>
      </c>
      <c r="C74" s="18">
        <v>2024</v>
      </c>
      <c r="D74" s="17" t="s">
        <v>153</v>
      </c>
      <c r="E74" s="17">
        <v>2419110176</v>
      </c>
      <c r="F74" s="17" t="s">
        <v>217</v>
      </c>
      <c r="G74" s="18">
        <v>88.8</v>
      </c>
      <c r="H74" s="18">
        <v>0</v>
      </c>
      <c r="I74" s="18">
        <f t="shared" si="12"/>
        <v>88.8</v>
      </c>
      <c r="J74" s="20">
        <v>76.86</v>
      </c>
      <c r="K74" s="18"/>
      <c r="L74" s="18">
        <f t="shared" si="19"/>
        <v>76.86</v>
      </c>
      <c r="M74" s="20">
        <f>VLOOKUP(E74,[1]大一乐跑分!$A$2:$G$212,7)</f>
        <v>90</v>
      </c>
      <c r="N74" s="18"/>
      <c r="O74" s="18">
        <f t="shared" si="20"/>
        <v>90</v>
      </c>
      <c r="P74" s="18">
        <v>57.8</v>
      </c>
      <c r="Q74" s="20">
        <v>2.5</v>
      </c>
      <c r="R74" s="20">
        <f t="shared" ref="R74:R122" si="23">P74+Q74</f>
        <v>60.3</v>
      </c>
      <c r="S74" s="18">
        <v>57.4</v>
      </c>
      <c r="T74" s="20"/>
      <c r="U74" s="20">
        <f t="shared" si="18"/>
        <v>57.4</v>
      </c>
      <c r="V74" s="27">
        <f t="shared" si="17"/>
        <v>76.91</v>
      </c>
      <c r="W74" s="17">
        <f t="shared" si="21"/>
        <v>70</v>
      </c>
      <c r="X74" s="17">
        <f t="shared" si="22"/>
        <v>57</v>
      </c>
      <c r="Y74" s="35" t="s">
        <v>61</v>
      </c>
      <c r="Z74" s="33">
        <v>118</v>
      </c>
      <c r="AA74" s="18"/>
      <c r="AB74" s="18"/>
      <c r="AC74" s="18"/>
      <c r="AD74" s="34"/>
      <c r="IV74" s="3"/>
      <c r="IW74" s="3"/>
      <c r="IX74" s="3"/>
      <c r="IY74" s="3"/>
      <c r="IZ74" s="3"/>
      <c r="JA74" s="3"/>
    </row>
    <row r="75" customHeight="1" spans="1:261">
      <c r="A75" s="17" t="s">
        <v>35</v>
      </c>
      <c r="B75" s="17" t="s">
        <v>142</v>
      </c>
      <c r="C75" s="18">
        <v>2024</v>
      </c>
      <c r="D75" s="17" t="s">
        <v>143</v>
      </c>
      <c r="E75" s="17">
        <v>2419110058</v>
      </c>
      <c r="F75" s="17" t="s">
        <v>218</v>
      </c>
      <c r="G75" s="18">
        <v>88.2</v>
      </c>
      <c r="H75" s="18">
        <v>0.6</v>
      </c>
      <c r="I75" s="18">
        <f t="shared" si="12"/>
        <v>88.8</v>
      </c>
      <c r="J75" s="20">
        <v>77.1481481481482</v>
      </c>
      <c r="K75" s="18"/>
      <c r="L75" s="18">
        <f t="shared" si="19"/>
        <v>77.1481481481482</v>
      </c>
      <c r="M75" s="20">
        <f>VLOOKUP(E75,[1]大一乐跑分!$A$2:$G$212,7)</f>
        <v>81</v>
      </c>
      <c r="N75" s="18">
        <v>4</v>
      </c>
      <c r="O75" s="18">
        <f t="shared" si="20"/>
        <v>85</v>
      </c>
      <c r="P75" s="18">
        <v>56.8</v>
      </c>
      <c r="Q75" s="20"/>
      <c r="R75" s="20">
        <f t="shared" si="23"/>
        <v>56.8</v>
      </c>
      <c r="S75" s="18">
        <v>57.4</v>
      </c>
      <c r="T75" s="20"/>
      <c r="U75" s="20">
        <f t="shared" si="18"/>
        <v>57.4</v>
      </c>
      <c r="V75" s="27">
        <f t="shared" si="17"/>
        <v>76.7011111111111</v>
      </c>
      <c r="W75" s="17">
        <f t="shared" si="21"/>
        <v>71</v>
      </c>
      <c r="X75" s="17">
        <f t="shared" si="22"/>
        <v>49</v>
      </c>
      <c r="Y75" s="35" t="s">
        <v>61</v>
      </c>
      <c r="Z75" s="33">
        <v>118</v>
      </c>
      <c r="AA75" s="18"/>
      <c r="AB75" s="18"/>
      <c r="AC75" s="18"/>
      <c r="AD75" s="34"/>
      <c r="IV75" s="3"/>
      <c r="IW75" s="3"/>
      <c r="IX75" s="3"/>
      <c r="IY75" s="3"/>
      <c r="IZ75" s="3"/>
      <c r="JA75" s="3"/>
    </row>
    <row r="76" customHeight="1" spans="1:261">
      <c r="A76" s="17" t="s">
        <v>35</v>
      </c>
      <c r="B76" s="17" t="s">
        <v>142</v>
      </c>
      <c r="C76" s="18">
        <v>2024</v>
      </c>
      <c r="D76" s="17" t="s">
        <v>153</v>
      </c>
      <c r="E76" s="17">
        <v>2419110059</v>
      </c>
      <c r="F76" s="17" t="s">
        <v>219</v>
      </c>
      <c r="G76" s="18">
        <v>88.2</v>
      </c>
      <c r="H76" s="18">
        <v>0</v>
      </c>
      <c r="I76" s="18">
        <f t="shared" si="12"/>
        <v>88.2</v>
      </c>
      <c r="J76" s="20">
        <v>77.7037037037037</v>
      </c>
      <c r="K76" s="18"/>
      <c r="L76" s="18">
        <f t="shared" si="19"/>
        <v>77.7037037037037</v>
      </c>
      <c r="M76" s="20">
        <f>VLOOKUP(E76,[1]大一乐跑分!$A$2:$G$212,7)</f>
        <v>70</v>
      </c>
      <c r="N76" s="18"/>
      <c r="O76" s="18">
        <f t="shared" si="20"/>
        <v>70</v>
      </c>
      <c r="P76" s="18">
        <v>58</v>
      </c>
      <c r="Q76" s="20">
        <v>2.5</v>
      </c>
      <c r="R76" s="20">
        <f t="shared" si="23"/>
        <v>60.5</v>
      </c>
      <c r="S76" s="18">
        <v>57.4</v>
      </c>
      <c r="T76" s="20"/>
      <c r="U76" s="20">
        <f t="shared" si="18"/>
        <v>57.4</v>
      </c>
      <c r="V76" s="28">
        <f t="shared" si="17"/>
        <v>76.4927777777778</v>
      </c>
      <c r="W76" s="17">
        <f t="shared" si="21"/>
        <v>72</v>
      </c>
      <c r="X76" s="17">
        <f t="shared" si="22"/>
        <v>45</v>
      </c>
      <c r="Y76" s="35"/>
      <c r="Z76" s="33">
        <v>118</v>
      </c>
      <c r="AA76" s="18"/>
      <c r="AB76" s="18"/>
      <c r="AC76" s="18"/>
      <c r="AD76" s="34"/>
      <c r="IV76" s="3"/>
      <c r="IW76" s="3"/>
      <c r="IX76" s="3"/>
      <c r="IY76" s="3"/>
      <c r="IZ76" s="3"/>
      <c r="JA76" s="3"/>
    </row>
    <row r="77" customHeight="1" spans="1:261">
      <c r="A77" s="17" t="s">
        <v>35</v>
      </c>
      <c r="B77" s="17" t="s">
        <v>142</v>
      </c>
      <c r="C77" s="18">
        <v>2024</v>
      </c>
      <c r="D77" s="17" t="s">
        <v>151</v>
      </c>
      <c r="E77" s="17">
        <v>2419110073</v>
      </c>
      <c r="F77" s="17" t="s">
        <v>220</v>
      </c>
      <c r="G77" s="18">
        <v>89.4</v>
      </c>
      <c r="H77" s="18">
        <v>1.2</v>
      </c>
      <c r="I77" s="18">
        <f t="shared" si="12"/>
        <v>90.6</v>
      </c>
      <c r="J77" s="20">
        <v>75.0185185185185</v>
      </c>
      <c r="K77" s="18"/>
      <c r="L77" s="18">
        <f t="shared" si="19"/>
        <v>75.0185185185185</v>
      </c>
      <c r="M77" s="20">
        <f>VLOOKUP(E77,[1]大一乐跑分!$A$2:$G$212,7)</f>
        <v>97</v>
      </c>
      <c r="N77" s="18"/>
      <c r="O77" s="18">
        <f t="shared" si="20"/>
        <v>97</v>
      </c>
      <c r="P77" s="18">
        <v>57.2</v>
      </c>
      <c r="Q77" s="20">
        <v>2.5</v>
      </c>
      <c r="R77" s="20">
        <f t="shared" si="23"/>
        <v>59.7</v>
      </c>
      <c r="S77" s="18">
        <v>56.6</v>
      </c>
      <c r="T77" s="20">
        <v>10</v>
      </c>
      <c r="U77" s="20">
        <f t="shared" si="18"/>
        <v>66.6</v>
      </c>
      <c r="V77" s="28">
        <f t="shared" si="17"/>
        <v>76.4888888888889</v>
      </c>
      <c r="W77" s="17">
        <f t="shared" si="21"/>
        <v>73</v>
      </c>
      <c r="X77" s="17">
        <f t="shared" si="22"/>
        <v>82</v>
      </c>
      <c r="Y77" s="35"/>
      <c r="Z77" s="33">
        <v>118</v>
      </c>
      <c r="AA77" s="18"/>
      <c r="AB77" s="18"/>
      <c r="AC77" s="18"/>
      <c r="AD77" s="34"/>
      <c r="IV77" s="3"/>
      <c r="IW77" s="3"/>
      <c r="IX77" s="3"/>
      <c r="IY77" s="3"/>
      <c r="IZ77" s="3"/>
      <c r="JA77" s="3"/>
    </row>
    <row r="78" customHeight="1" spans="1:261">
      <c r="A78" s="17" t="s">
        <v>35</v>
      </c>
      <c r="B78" s="17" t="s">
        <v>142</v>
      </c>
      <c r="C78" s="18">
        <v>2024</v>
      </c>
      <c r="D78" s="17" t="s">
        <v>145</v>
      </c>
      <c r="E78" s="17">
        <v>2419110152</v>
      </c>
      <c r="F78" s="17" t="s">
        <v>221</v>
      </c>
      <c r="G78" s="18">
        <v>88.8</v>
      </c>
      <c r="H78" s="18">
        <v>0</v>
      </c>
      <c r="I78" s="18">
        <f t="shared" si="12"/>
        <v>88.8</v>
      </c>
      <c r="J78" s="20">
        <v>75.8070175438596</v>
      </c>
      <c r="K78" s="18"/>
      <c r="L78" s="18">
        <f t="shared" si="19"/>
        <v>75.8070175438596</v>
      </c>
      <c r="M78" s="20">
        <f>VLOOKUP(E78,[1]大一乐跑分!$A$2:$G$212,7)</f>
        <v>100</v>
      </c>
      <c r="N78" s="18"/>
      <c r="O78" s="18">
        <f t="shared" si="20"/>
        <v>100</v>
      </c>
      <c r="P78" s="18">
        <v>56.8</v>
      </c>
      <c r="Q78" s="20"/>
      <c r="R78" s="20">
        <f t="shared" si="23"/>
        <v>56.8</v>
      </c>
      <c r="S78" s="18">
        <v>57.4</v>
      </c>
      <c r="T78" s="20"/>
      <c r="U78" s="20">
        <f t="shared" si="18"/>
        <v>57.4</v>
      </c>
      <c r="V78" s="27">
        <f t="shared" si="17"/>
        <v>76.4452631578947</v>
      </c>
      <c r="W78" s="17">
        <f t="shared" si="21"/>
        <v>74</v>
      </c>
      <c r="X78" s="17">
        <f t="shared" si="22"/>
        <v>69</v>
      </c>
      <c r="Y78" s="35" t="s">
        <v>61</v>
      </c>
      <c r="Z78" s="33">
        <v>118</v>
      </c>
      <c r="AA78" s="18"/>
      <c r="AB78" s="18"/>
      <c r="AC78" s="18"/>
      <c r="AD78" s="34"/>
      <c r="IV78" s="3"/>
      <c r="IW78" s="3"/>
      <c r="IX78" s="3"/>
      <c r="IY78" s="3"/>
      <c r="IZ78" s="3"/>
      <c r="JA78" s="3"/>
    </row>
    <row r="79" customHeight="1" spans="1:261">
      <c r="A79" s="17" t="s">
        <v>35</v>
      </c>
      <c r="B79" s="17" t="s">
        <v>142</v>
      </c>
      <c r="C79" s="18">
        <v>2024</v>
      </c>
      <c r="D79" s="17" t="s">
        <v>145</v>
      </c>
      <c r="E79" s="17">
        <v>2419110136</v>
      </c>
      <c r="F79" s="17" t="s">
        <v>222</v>
      </c>
      <c r="G79" s="18">
        <v>86</v>
      </c>
      <c r="H79" s="18">
        <v>0.6</v>
      </c>
      <c r="I79" s="18">
        <f t="shared" si="12"/>
        <v>86.6</v>
      </c>
      <c r="J79" s="20">
        <v>76.1052631578947</v>
      </c>
      <c r="K79" s="18"/>
      <c r="L79" s="18">
        <f t="shared" si="19"/>
        <v>76.1052631578947</v>
      </c>
      <c r="M79" s="20">
        <f>VLOOKUP(E79,[1]大一乐跑分!$A$2:$G$212,7)</f>
        <v>94.5</v>
      </c>
      <c r="N79" s="18"/>
      <c r="O79" s="18">
        <f t="shared" si="20"/>
        <v>94.5</v>
      </c>
      <c r="P79" s="18">
        <v>56.2</v>
      </c>
      <c r="Q79" s="20">
        <v>2.5</v>
      </c>
      <c r="R79" s="20">
        <f t="shared" si="23"/>
        <v>58.7</v>
      </c>
      <c r="S79" s="18">
        <v>55.6</v>
      </c>
      <c r="T79" s="20"/>
      <c r="U79" s="20">
        <f t="shared" si="18"/>
        <v>55.6</v>
      </c>
      <c r="V79" s="27">
        <f t="shared" si="17"/>
        <v>76.178947368421</v>
      </c>
      <c r="W79" s="17">
        <f t="shared" si="21"/>
        <v>75</v>
      </c>
      <c r="X79" s="17">
        <f t="shared" si="22"/>
        <v>62</v>
      </c>
      <c r="Y79" s="35"/>
      <c r="Z79" s="33">
        <v>118</v>
      </c>
      <c r="AA79" s="18"/>
      <c r="AB79" s="18"/>
      <c r="AC79" s="18"/>
      <c r="AD79" s="34"/>
      <c r="IV79" s="3"/>
      <c r="IW79" s="3"/>
      <c r="IX79" s="3"/>
      <c r="IY79" s="3"/>
      <c r="IZ79" s="3"/>
      <c r="JA79" s="3"/>
    </row>
    <row r="80" customHeight="1" spans="1:261">
      <c r="A80" s="17" t="s">
        <v>35</v>
      </c>
      <c r="B80" s="17" t="s">
        <v>142</v>
      </c>
      <c r="C80" s="18">
        <v>2024</v>
      </c>
      <c r="D80" s="17" t="s">
        <v>145</v>
      </c>
      <c r="E80" s="17">
        <v>2419110140</v>
      </c>
      <c r="F80" s="17" t="s">
        <v>223</v>
      </c>
      <c r="G80" s="18">
        <v>93</v>
      </c>
      <c r="H80" s="18">
        <v>1.5</v>
      </c>
      <c r="I80" s="18">
        <f t="shared" si="12"/>
        <v>94.5</v>
      </c>
      <c r="J80" s="20">
        <v>74.5087719298246</v>
      </c>
      <c r="K80" s="18"/>
      <c r="L80" s="18">
        <f t="shared" si="19"/>
        <v>74.5087719298246</v>
      </c>
      <c r="M80" s="20">
        <f>VLOOKUP(E80,[1]大一乐跑分!$A$2:$G$212,7)</f>
        <v>78</v>
      </c>
      <c r="N80" s="18">
        <v>2</v>
      </c>
      <c r="O80" s="18">
        <f t="shared" si="20"/>
        <v>80</v>
      </c>
      <c r="P80" s="18">
        <v>59.2</v>
      </c>
      <c r="Q80" s="20">
        <v>7.5</v>
      </c>
      <c r="R80" s="20">
        <f t="shared" si="23"/>
        <v>66.7</v>
      </c>
      <c r="S80" s="18">
        <v>60</v>
      </c>
      <c r="T80" s="20">
        <v>5</v>
      </c>
      <c r="U80" s="20">
        <f t="shared" si="18"/>
        <v>65</v>
      </c>
      <c r="V80" s="27">
        <f t="shared" ref="V80:V122" si="24">I80*0.1+L80*0.75+O80*0.05+R80*0.05+U80*0.05</f>
        <v>75.9165789473684</v>
      </c>
      <c r="W80" s="17">
        <f t="shared" si="21"/>
        <v>76</v>
      </c>
      <c r="X80" s="17">
        <f t="shared" si="22"/>
        <v>85</v>
      </c>
      <c r="Y80" s="35" t="s">
        <v>61</v>
      </c>
      <c r="Z80" s="33">
        <v>118</v>
      </c>
      <c r="AA80" s="18"/>
      <c r="AB80" s="18"/>
      <c r="AC80" s="18"/>
      <c r="AD80" s="34"/>
      <c r="IV80" s="3"/>
      <c r="IW80" s="3"/>
      <c r="IX80" s="3"/>
      <c r="IY80" s="3"/>
      <c r="IZ80" s="3"/>
      <c r="JA80" s="3"/>
    </row>
    <row r="81" customHeight="1" spans="1:261">
      <c r="A81" s="17" t="s">
        <v>35</v>
      </c>
      <c r="B81" s="17" t="s">
        <v>142</v>
      </c>
      <c r="C81" s="18">
        <v>2024</v>
      </c>
      <c r="D81" s="17" t="s">
        <v>143</v>
      </c>
      <c r="E81" s="17">
        <v>2419110126</v>
      </c>
      <c r="F81" s="17" t="s">
        <v>224</v>
      </c>
      <c r="G81" s="18">
        <v>86.2</v>
      </c>
      <c r="H81" s="18">
        <v>0</v>
      </c>
      <c r="I81" s="18">
        <f t="shared" si="12"/>
        <v>86.2</v>
      </c>
      <c r="J81" s="20">
        <v>76.140350877193</v>
      </c>
      <c r="K81" s="18"/>
      <c r="L81" s="18">
        <f t="shared" si="19"/>
        <v>76.140350877193</v>
      </c>
      <c r="M81" s="20">
        <f>VLOOKUP(E81,[1]大一乐跑分!$A$2:$G$212,7)</f>
        <v>92</v>
      </c>
      <c r="N81" s="18"/>
      <c r="O81" s="18">
        <f t="shared" si="20"/>
        <v>92</v>
      </c>
      <c r="P81" s="18">
        <v>55</v>
      </c>
      <c r="Q81" s="20"/>
      <c r="R81" s="20">
        <f t="shared" si="23"/>
        <v>55</v>
      </c>
      <c r="S81" s="18">
        <v>55.6</v>
      </c>
      <c r="T81" s="20"/>
      <c r="U81" s="20">
        <f t="shared" si="18"/>
        <v>55.6</v>
      </c>
      <c r="V81" s="27">
        <f t="shared" si="24"/>
        <v>75.8552631578948</v>
      </c>
      <c r="W81" s="17">
        <f t="shared" si="21"/>
        <v>77</v>
      </c>
      <c r="X81" s="17">
        <f t="shared" si="22"/>
        <v>61</v>
      </c>
      <c r="Y81" s="35" t="s">
        <v>61</v>
      </c>
      <c r="Z81" s="33">
        <v>118</v>
      </c>
      <c r="AA81" s="18"/>
      <c r="AB81" s="18"/>
      <c r="AC81" s="18"/>
      <c r="AD81" s="34"/>
      <c r="IV81" s="3"/>
      <c r="IW81" s="3"/>
      <c r="IX81" s="3"/>
      <c r="IY81" s="3"/>
      <c r="IZ81" s="3"/>
      <c r="JA81" s="3"/>
    </row>
    <row r="82" customHeight="1" spans="1:261">
      <c r="A82" s="17" t="s">
        <v>35</v>
      </c>
      <c r="B82" s="17" t="s">
        <v>142</v>
      </c>
      <c r="C82" s="18">
        <v>2024</v>
      </c>
      <c r="D82" s="17" t="s">
        <v>143</v>
      </c>
      <c r="E82" s="17">
        <v>2419110112</v>
      </c>
      <c r="F82" s="17" t="s">
        <v>225</v>
      </c>
      <c r="G82" s="18">
        <v>88.8</v>
      </c>
      <c r="H82" s="18">
        <v>0.6</v>
      </c>
      <c r="I82" s="18">
        <f t="shared" si="12"/>
        <v>89.4</v>
      </c>
      <c r="J82" s="20">
        <v>75.5087719298246</v>
      </c>
      <c r="K82" s="18"/>
      <c r="L82" s="18">
        <f t="shared" si="19"/>
        <v>75.5087719298246</v>
      </c>
      <c r="M82" s="20">
        <f>VLOOKUP(E82,[1]大一乐跑分!$A$2:$G$212,7)</f>
        <v>81</v>
      </c>
      <c r="N82" s="18">
        <v>2</v>
      </c>
      <c r="O82" s="18">
        <f t="shared" si="20"/>
        <v>83</v>
      </c>
      <c r="P82" s="18">
        <v>56.8</v>
      </c>
      <c r="Q82" s="20">
        <v>2.5</v>
      </c>
      <c r="R82" s="20">
        <f t="shared" si="23"/>
        <v>59.3</v>
      </c>
      <c r="S82" s="18">
        <v>55.6</v>
      </c>
      <c r="T82" s="20"/>
      <c r="U82" s="20">
        <f t="shared" si="18"/>
        <v>55.6</v>
      </c>
      <c r="V82" s="27">
        <f t="shared" si="24"/>
        <v>75.4665789473685</v>
      </c>
      <c r="W82" s="17">
        <f t="shared" si="21"/>
        <v>78</v>
      </c>
      <c r="X82" s="17">
        <f t="shared" si="22"/>
        <v>73</v>
      </c>
      <c r="Y82" s="35"/>
      <c r="Z82" s="33">
        <v>118</v>
      </c>
      <c r="AA82" s="18"/>
      <c r="AB82" s="18"/>
      <c r="AC82" s="18"/>
      <c r="AD82" s="34"/>
      <c r="IV82" s="3"/>
      <c r="IW82" s="3"/>
      <c r="IX82" s="3"/>
      <c r="IY82" s="3"/>
      <c r="IZ82" s="3"/>
      <c r="JA82" s="3"/>
    </row>
    <row r="83" customHeight="1" spans="1:261">
      <c r="A83" s="17" t="s">
        <v>35</v>
      </c>
      <c r="B83" s="17" t="s">
        <v>142</v>
      </c>
      <c r="C83" s="18">
        <v>2024</v>
      </c>
      <c r="D83" s="17" t="s">
        <v>151</v>
      </c>
      <c r="E83" s="17">
        <v>2419110210</v>
      </c>
      <c r="F83" s="17" t="s">
        <v>226</v>
      </c>
      <c r="G83" s="18">
        <v>89.4</v>
      </c>
      <c r="H83" s="18">
        <v>1.1</v>
      </c>
      <c r="I83" s="18">
        <f t="shared" si="12"/>
        <v>90.5</v>
      </c>
      <c r="J83" s="20">
        <v>75.1929824561404</v>
      </c>
      <c r="K83" s="18"/>
      <c r="L83" s="18">
        <f t="shared" si="19"/>
        <v>75.1929824561404</v>
      </c>
      <c r="M83" s="20">
        <f>VLOOKUP(E83,[1]大一乐跑分!$A$2:$G$212,7)</f>
        <v>60</v>
      </c>
      <c r="N83" s="18"/>
      <c r="O83" s="18">
        <f t="shared" si="20"/>
        <v>60</v>
      </c>
      <c r="P83" s="18">
        <v>57.8</v>
      </c>
      <c r="Q83" s="20">
        <v>2.5</v>
      </c>
      <c r="R83" s="20">
        <f t="shared" si="23"/>
        <v>60.3</v>
      </c>
      <c r="S83" s="18">
        <v>58</v>
      </c>
      <c r="T83" s="20">
        <v>20</v>
      </c>
      <c r="U83" s="20">
        <f t="shared" si="18"/>
        <v>78</v>
      </c>
      <c r="V83" s="27">
        <f t="shared" si="24"/>
        <v>75.3597368421053</v>
      </c>
      <c r="W83" s="17">
        <f t="shared" si="21"/>
        <v>79</v>
      </c>
      <c r="X83" s="17">
        <f t="shared" si="22"/>
        <v>77</v>
      </c>
      <c r="Y83" s="35" t="s">
        <v>61</v>
      </c>
      <c r="Z83" s="33">
        <v>118</v>
      </c>
      <c r="AA83" s="18"/>
      <c r="AB83" s="18"/>
      <c r="AC83" s="18"/>
      <c r="AD83" s="34"/>
      <c r="IV83" s="3"/>
      <c r="IW83" s="3"/>
      <c r="IX83" s="3"/>
      <c r="IY83" s="3"/>
      <c r="IZ83" s="3"/>
      <c r="JA83" s="3"/>
    </row>
    <row r="84" customHeight="1" spans="1:261">
      <c r="A84" s="17" t="s">
        <v>35</v>
      </c>
      <c r="B84" s="17" t="s">
        <v>142</v>
      </c>
      <c r="C84" s="18">
        <v>2024</v>
      </c>
      <c r="D84" s="17" t="s">
        <v>153</v>
      </c>
      <c r="E84" s="17">
        <v>2419110178</v>
      </c>
      <c r="F84" s="17" t="s">
        <v>227</v>
      </c>
      <c r="G84" s="18">
        <v>83</v>
      </c>
      <c r="H84" s="18">
        <v>0</v>
      </c>
      <c r="I84" s="18">
        <f t="shared" si="12"/>
        <v>83</v>
      </c>
      <c r="J84" s="20">
        <v>75.7017543859649</v>
      </c>
      <c r="K84" s="18"/>
      <c r="L84" s="18">
        <f t="shared" si="19"/>
        <v>75.7017543859649</v>
      </c>
      <c r="M84" s="20">
        <f>VLOOKUP(E84,[1]大一乐跑分!$A$2:$G$212,7)</f>
        <v>91</v>
      </c>
      <c r="N84" s="18"/>
      <c r="O84" s="18">
        <f t="shared" si="20"/>
        <v>91</v>
      </c>
      <c r="P84" s="18">
        <v>55</v>
      </c>
      <c r="Q84" s="20">
        <v>2.5</v>
      </c>
      <c r="R84" s="20">
        <f t="shared" si="23"/>
        <v>57.5</v>
      </c>
      <c r="S84" s="18">
        <v>56.6</v>
      </c>
      <c r="T84" s="20"/>
      <c r="U84" s="20">
        <f t="shared" si="18"/>
        <v>56.6</v>
      </c>
      <c r="V84" s="27">
        <f t="shared" si="24"/>
        <v>75.3313157894737</v>
      </c>
      <c r="W84" s="17">
        <f t="shared" si="21"/>
        <v>80</v>
      </c>
      <c r="X84" s="17">
        <f t="shared" si="22"/>
        <v>71</v>
      </c>
      <c r="Y84" s="35" t="s">
        <v>61</v>
      </c>
      <c r="Z84" s="33">
        <v>118</v>
      </c>
      <c r="AA84" s="18"/>
      <c r="AB84" s="18"/>
      <c r="AC84" s="18"/>
      <c r="AD84" s="34"/>
      <c r="IV84" s="3"/>
      <c r="IW84" s="3"/>
      <c r="IX84" s="3"/>
      <c r="IY84" s="3"/>
      <c r="IZ84" s="3"/>
      <c r="JA84" s="3"/>
    </row>
    <row r="85" customHeight="1" spans="1:261">
      <c r="A85" s="17" t="s">
        <v>35</v>
      </c>
      <c r="B85" s="17" t="s">
        <v>142</v>
      </c>
      <c r="C85" s="18">
        <v>2024</v>
      </c>
      <c r="D85" s="17" t="s">
        <v>153</v>
      </c>
      <c r="E85" s="17">
        <v>2419110184</v>
      </c>
      <c r="F85" s="17" t="s">
        <v>228</v>
      </c>
      <c r="G85" s="18">
        <v>88.2</v>
      </c>
      <c r="H85" s="18">
        <v>0</v>
      </c>
      <c r="I85" s="18">
        <f t="shared" si="12"/>
        <v>88.2</v>
      </c>
      <c r="J85" s="20">
        <v>73.7894736842105</v>
      </c>
      <c r="K85" s="18"/>
      <c r="L85" s="18">
        <f t="shared" si="19"/>
        <v>73.7894736842105</v>
      </c>
      <c r="M85" s="20">
        <f>VLOOKUP(E85,[1]大一乐跑分!$A$2:$G$212,7)</f>
        <v>100</v>
      </c>
      <c r="N85" s="18"/>
      <c r="O85" s="18">
        <f t="shared" si="20"/>
        <v>100</v>
      </c>
      <c r="P85" s="18">
        <v>58</v>
      </c>
      <c r="Q85" s="20">
        <v>2.5</v>
      </c>
      <c r="R85" s="20">
        <f t="shared" si="23"/>
        <v>60.5</v>
      </c>
      <c r="S85" s="18">
        <v>56.2</v>
      </c>
      <c r="T85" s="20"/>
      <c r="U85" s="20">
        <f t="shared" si="18"/>
        <v>56.2</v>
      </c>
      <c r="V85" s="27">
        <f t="shared" si="24"/>
        <v>74.9971052631579</v>
      </c>
      <c r="W85" s="17">
        <f t="shared" si="21"/>
        <v>81</v>
      </c>
      <c r="X85" s="17">
        <f t="shared" si="22"/>
        <v>87</v>
      </c>
      <c r="Y85" s="35" t="s">
        <v>61</v>
      </c>
      <c r="Z85" s="33">
        <v>118</v>
      </c>
      <c r="AA85" s="18"/>
      <c r="AB85" s="18"/>
      <c r="AC85" s="18"/>
      <c r="AD85" s="34"/>
      <c r="IV85" s="3"/>
      <c r="IW85" s="3"/>
      <c r="IX85" s="3"/>
      <c r="IY85" s="3"/>
      <c r="IZ85" s="3"/>
      <c r="JA85" s="3"/>
    </row>
    <row r="86" customHeight="1" spans="1:261">
      <c r="A86" s="17" t="s">
        <v>35</v>
      </c>
      <c r="B86" s="17" t="s">
        <v>142</v>
      </c>
      <c r="C86" s="18">
        <v>2024</v>
      </c>
      <c r="D86" s="17" t="s">
        <v>153</v>
      </c>
      <c r="E86" s="17">
        <v>2419110095</v>
      </c>
      <c r="F86" s="17" t="s">
        <v>229</v>
      </c>
      <c r="G86" s="18">
        <v>88.8</v>
      </c>
      <c r="H86" s="18">
        <v>0</v>
      </c>
      <c r="I86" s="18">
        <f t="shared" si="12"/>
        <v>88.8</v>
      </c>
      <c r="J86" s="20">
        <v>73.759</v>
      </c>
      <c r="K86" s="18"/>
      <c r="L86" s="18">
        <f t="shared" si="19"/>
        <v>73.759</v>
      </c>
      <c r="M86" s="20">
        <f>VLOOKUP(E86,[1]大一乐跑分!$A$2:$G$212,7)</f>
        <v>100</v>
      </c>
      <c r="N86" s="18">
        <v>2</v>
      </c>
      <c r="O86" s="18">
        <v>100</v>
      </c>
      <c r="P86" s="18">
        <v>56.8</v>
      </c>
      <c r="Q86" s="20">
        <v>2</v>
      </c>
      <c r="R86" s="20">
        <f t="shared" si="23"/>
        <v>58.8</v>
      </c>
      <c r="S86" s="18">
        <v>56.8</v>
      </c>
      <c r="T86" s="20"/>
      <c r="U86" s="20">
        <f t="shared" si="18"/>
        <v>56.8</v>
      </c>
      <c r="V86" s="27">
        <f t="shared" si="24"/>
        <v>74.97925</v>
      </c>
      <c r="W86" s="17">
        <f t="shared" si="21"/>
        <v>82</v>
      </c>
      <c r="X86" s="17">
        <f t="shared" si="22"/>
        <v>88</v>
      </c>
      <c r="Y86" s="35" t="s">
        <v>61</v>
      </c>
      <c r="Z86" s="33">
        <v>118</v>
      </c>
      <c r="AA86" s="18"/>
      <c r="AB86" s="18"/>
      <c r="AC86" s="18"/>
      <c r="AD86" s="34"/>
      <c r="IV86" s="3"/>
      <c r="IW86" s="3"/>
      <c r="IX86" s="3"/>
      <c r="IY86" s="3"/>
      <c r="IZ86" s="3"/>
      <c r="JA86" s="3"/>
    </row>
    <row r="87" customHeight="1" spans="1:261">
      <c r="A87" s="17" t="s">
        <v>35</v>
      </c>
      <c r="B87" s="17" t="s">
        <v>142</v>
      </c>
      <c r="C87" s="18">
        <v>2024</v>
      </c>
      <c r="D87" s="17" t="s">
        <v>153</v>
      </c>
      <c r="E87" s="17">
        <v>2419110172</v>
      </c>
      <c r="F87" s="17" t="s">
        <v>230</v>
      </c>
      <c r="G87" s="18">
        <v>88.2</v>
      </c>
      <c r="H87" s="18">
        <v>0.5</v>
      </c>
      <c r="I87" s="18">
        <f t="shared" si="12"/>
        <v>88.7</v>
      </c>
      <c r="J87" s="20">
        <v>74.7368421052632</v>
      </c>
      <c r="K87" s="18"/>
      <c r="L87" s="18">
        <f t="shared" si="19"/>
        <v>74.7368421052632</v>
      </c>
      <c r="M87" s="20">
        <f>VLOOKUP(E87,[1]大一乐跑分!$A$2:$G$212,7)</f>
        <v>73</v>
      </c>
      <c r="N87" s="18"/>
      <c r="O87" s="18">
        <f t="shared" si="20"/>
        <v>73</v>
      </c>
      <c r="P87" s="18">
        <v>58.2</v>
      </c>
      <c r="Q87" s="20">
        <v>5</v>
      </c>
      <c r="R87" s="20">
        <f t="shared" si="23"/>
        <v>63.2</v>
      </c>
      <c r="S87" s="18">
        <v>57.4</v>
      </c>
      <c r="T87" s="20"/>
      <c r="U87" s="20">
        <f t="shared" si="18"/>
        <v>57.4</v>
      </c>
      <c r="V87" s="27">
        <f t="shared" si="24"/>
        <v>74.6026315789474</v>
      </c>
      <c r="W87" s="17">
        <f t="shared" si="21"/>
        <v>83</v>
      </c>
      <c r="X87" s="17">
        <f t="shared" si="22"/>
        <v>83</v>
      </c>
      <c r="Y87" s="35"/>
      <c r="Z87" s="33">
        <v>118</v>
      </c>
      <c r="AA87" s="18"/>
      <c r="AB87" s="18"/>
      <c r="AC87" s="18"/>
      <c r="AD87" s="34"/>
      <c r="IV87" s="3"/>
      <c r="IW87" s="3"/>
      <c r="IX87" s="3"/>
      <c r="IY87" s="3"/>
      <c r="IZ87" s="3"/>
      <c r="JA87" s="3"/>
    </row>
    <row r="88" customHeight="1" spans="1:261">
      <c r="A88" s="17" t="s">
        <v>35</v>
      </c>
      <c r="B88" s="17" t="s">
        <v>142</v>
      </c>
      <c r="C88" s="18">
        <v>2024</v>
      </c>
      <c r="D88" s="17" t="s">
        <v>143</v>
      </c>
      <c r="E88" s="17">
        <v>2419110115</v>
      </c>
      <c r="F88" s="17" t="s">
        <v>231</v>
      </c>
      <c r="G88" s="18">
        <v>86.8</v>
      </c>
      <c r="H88" s="18">
        <v>3.9</v>
      </c>
      <c r="I88" s="18">
        <f t="shared" si="12"/>
        <v>90.7</v>
      </c>
      <c r="J88" s="20">
        <v>73.2456140350877</v>
      </c>
      <c r="K88" s="18"/>
      <c r="L88" s="18">
        <f t="shared" si="19"/>
        <v>73.2456140350877</v>
      </c>
      <c r="M88" s="20">
        <f>VLOOKUP(E88,[1]大一乐跑分!$A$2:$G$212,7)</f>
        <v>93</v>
      </c>
      <c r="N88" s="18"/>
      <c r="O88" s="18">
        <f t="shared" si="20"/>
        <v>93</v>
      </c>
      <c r="P88" s="18">
        <v>56.2</v>
      </c>
      <c r="Q88" s="20"/>
      <c r="R88" s="20">
        <f t="shared" si="23"/>
        <v>56.2</v>
      </c>
      <c r="S88" s="18">
        <v>57.2</v>
      </c>
      <c r="T88" s="20"/>
      <c r="U88" s="20">
        <f t="shared" si="18"/>
        <v>57.2</v>
      </c>
      <c r="V88" s="27">
        <f t="shared" si="24"/>
        <v>74.3242105263158</v>
      </c>
      <c r="W88" s="17">
        <f t="shared" si="21"/>
        <v>84</v>
      </c>
      <c r="X88" s="17">
        <f t="shared" si="22"/>
        <v>91</v>
      </c>
      <c r="Y88" s="35" t="s">
        <v>61</v>
      </c>
      <c r="Z88" s="33">
        <v>118</v>
      </c>
      <c r="AA88" s="18"/>
      <c r="AB88" s="18"/>
      <c r="AC88" s="18"/>
      <c r="AD88" s="34"/>
      <c r="IV88" s="3"/>
      <c r="IW88" s="3"/>
      <c r="IX88" s="3"/>
      <c r="IY88" s="3"/>
      <c r="IZ88" s="3"/>
      <c r="JA88" s="3"/>
    </row>
    <row r="89" customHeight="1" spans="1:261">
      <c r="A89" s="17" t="s">
        <v>35</v>
      </c>
      <c r="B89" s="17" t="s">
        <v>142</v>
      </c>
      <c r="C89" s="18">
        <v>2024</v>
      </c>
      <c r="D89" s="17" t="s">
        <v>143</v>
      </c>
      <c r="E89" s="17">
        <v>2419110123</v>
      </c>
      <c r="F89" s="17" t="s">
        <v>232</v>
      </c>
      <c r="G89" s="18">
        <v>87</v>
      </c>
      <c r="H89" s="18">
        <v>1.2</v>
      </c>
      <c r="I89" s="18">
        <f t="shared" si="12"/>
        <v>88.2</v>
      </c>
      <c r="J89" s="20">
        <v>74.3508771929825</v>
      </c>
      <c r="K89" s="18"/>
      <c r="L89" s="18">
        <f t="shared" si="19"/>
        <v>74.3508771929825</v>
      </c>
      <c r="M89" s="20">
        <f>VLOOKUP(E89,[1]大一乐跑分!$A$2:$G$212,7)</f>
        <v>77</v>
      </c>
      <c r="N89" s="18">
        <v>2</v>
      </c>
      <c r="O89" s="18">
        <f t="shared" si="20"/>
        <v>79</v>
      </c>
      <c r="P89" s="18">
        <v>56.2</v>
      </c>
      <c r="Q89" s="20"/>
      <c r="R89" s="20">
        <f t="shared" si="23"/>
        <v>56.2</v>
      </c>
      <c r="S89" s="18">
        <v>55.6</v>
      </c>
      <c r="T89" s="20"/>
      <c r="U89" s="20">
        <f t="shared" si="18"/>
        <v>55.6</v>
      </c>
      <c r="V89" s="27">
        <f t="shared" si="24"/>
        <v>74.1231578947369</v>
      </c>
      <c r="W89" s="17">
        <f t="shared" si="21"/>
        <v>85</v>
      </c>
      <c r="X89" s="17">
        <f t="shared" si="22"/>
        <v>86</v>
      </c>
      <c r="Y89" s="35"/>
      <c r="Z89" s="33">
        <v>118</v>
      </c>
      <c r="AA89" s="18"/>
      <c r="AB89" s="18"/>
      <c r="AC89" s="18"/>
      <c r="AD89" s="34"/>
      <c r="IV89" s="3"/>
      <c r="IW89" s="3"/>
      <c r="IX89" s="3"/>
      <c r="IY89" s="3"/>
      <c r="IZ89" s="3"/>
      <c r="JA89" s="3"/>
    </row>
    <row r="90" customHeight="1" spans="1:261">
      <c r="A90" s="17" t="s">
        <v>35</v>
      </c>
      <c r="B90" s="17" t="s">
        <v>142</v>
      </c>
      <c r="C90" s="18">
        <v>2024</v>
      </c>
      <c r="D90" s="17" t="s">
        <v>145</v>
      </c>
      <c r="E90" s="17">
        <v>2419110134</v>
      </c>
      <c r="F90" s="17" t="s">
        <v>233</v>
      </c>
      <c r="G90" s="18">
        <v>84.6</v>
      </c>
      <c r="H90" s="18">
        <v>0</v>
      </c>
      <c r="I90" s="18">
        <f t="shared" si="12"/>
        <v>84.6</v>
      </c>
      <c r="J90" s="20">
        <v>72.859649122807</v>
      </c>
      <c r="K90" s="18">
        <v>2</v>
      </c>
      <c r="L90" s="18">
        <f t="shared" si="19"/>
        <v>74.859649122807</v>
      </c>
      <c r="M90" s="20">
        <f>VLOOKUP(E90,[1]大一乐跑分!$A$2:$G$212,7)</f>
        <v>76</v>
      </c>
      <c r="N90" s="18"/>
      <c r="O90" s="18">
        <f t="shared" si="20"/>
        <v>76</v>
      </c>
      <c r="P90" s="18">
        <v>55.6</v>
      </c>
      <c r="Q90" s="20"/>
      <c r="R90" s="20">
        <f t="shared" si="23"/>
        <v>55.6</v>
      </c>
      <c r="S90" s="18">
        <v>55.6</v>
      </c>
      <c r="T90" s="20"/>
      <c r="U90" s="20">
        <f t="shared" si="18"/>
        <v>55.6</v>
      </c>
      <c r="V90" s="27">
        <f t="shared" si="24"/>
        <v>73.9647368421052</v>
      </c>
      <c r="W90" s="17">
        <f t="shared" si="21"/>
        <v>86</v>
      </c>
      <c r="X90" s="17">
        <f t="shared" si="22"/>
        <v>96</v>
      </c>
      <c r="Y90" s="35" t="s">
        <v>61</v>
      </c>
      <c r="Z90" s="33">
        <v>118</v>
      </c>
      <c r="AA90" s="18"/>
      <c r="AB90" s="18"/>
      <c r="AC90" s="18"/>
      <c r="AD90" s="34"/>
      <c r="IV90" s="3"/>
      <c r="IW90" s="3"/>
      <c r="IX90" s="3"/>
      <c r="IY90" s="3"/>
      <c r="IZ90" s="3"/>
      <c r="JA90" s="3"/>
    </row>
    <row r="91" customHeight="1" spans="1:261">
      <c r="A91" s="17" t="s">
        <v>35</v>
      </c>
      <c r="B91" s="17" t="s">
        <v>142</v>
      </c>
      <c r="C91" s="18">
        <v>2024</v>
      </c>
      <c r="D91" s="17" t="s">
        <v>145</v>
      </c>
      <c r="E91" s="17">
        <v>2419110150</v>
      </c>
      <c r="F91" s="17" t="s">
        <v>234</v>
      </c>
      <c r="G91" s="18">
        <v>88.2</v>
      </c>
      <c r="H91" s="18">
        <v>0</v>
      </c>
      <c r="I91" s="18">
        <f t="shared" si="12"/>
        <v>88.2</v>
      </c>
      <c r="J91" s="20">
        <v>73.2982456140351</v>
      </c>
      <c r="K91" s="18"/>
      <c r="L91" s="18">
        <f t="shared" si="19"/>
        <v>73.2982456140351</v>
      </c>
      <c r="M91" s="20">
        <f>VLOOKUP(E91,[1]大一乐跑分!$A$2:$G$212,7)</f>
        <v>85</v>
      </c>
      <c r="N91" s="18">
        <v>2</v>
      </c>
      <c r="O91" s="18">
        <f t="shared" si="20"/>
        <v>87</v>
      </c>
      <c r="P91" s="18">
        <v>56.8</v>
      </c>
      <c r="Q91" s="20"/>
      <c r="R91" s="20">
        <f t="shared" si="23"/>
        <v>56.8</v>
      </c>
      <c r="S91" s="18">
        <v>58</v>
      </c>
      <c r="T91" s="20"/>
      <c r="U91" s="20">
        <f t="shared" si="18"/>
        <v>58</v>
      </c>
      <c r="V91" s="27">
        <f t="shared" si="24"/>
        <v>73.8836842105263</v>
      </c>
      <c r="W91" s="17">
        <f t="shared" si="21"/>
        <v>87</v>
      </c>
      <c r="X91" s="17">
        <f t="shared" si="22"/>
        <v>90</v>
      </c>
      <c r="Y91" s="35" t="s">
        <v>61</v>
      </c>
      <c r="Z91" s="33">
        <v>118</v>
      </c>
      <c r="AA91" s="18"/>
      <c r="AB91" s="18"/>
      <c r="AC91" s="18"/>
      <c r="AD91" s="34"/>
      <c r="IV91" s="3"/>
      <c r="IW91" s="3"/>
      <c r="IX91" s="3"/>
      <c r="IY91" s="3"/>
      <c r="IZ91" s="3"/>
      <c r="JA91" s="3"/>
    </row>
    <row r="92" customHeight="1" spans="1:261">
      <c r="A92" s="17" t="s">
        <v>35</v>
      </c>
      <c r="B92" s="17" t="s">
        <v>142</v>
      </c>
      <c r="C92" s="18">
        <v>2024</v>
      </c>
      <c r="D92" s="17" t="s">
        <v>143</v>
      </c>
      <c r="E92" s="17">
        <v>2419110120</v>
      </c>
      <c r="F92" s="17" t="s">
        <v>235</v>
      </c>
      <c r="G92" s="18">
        <v>86.8</v>
      </c>
      <c r="H92" s="18">
        <v>3.05</v>
      </c>
      <c r="I92" s="18">
        <f t="shared" si="12"/>
        <v>89.85</v>
      </c>
      <c r="J92" s="20">
        <v>75.2280701754386</v>
      </c>
      <c r="K92" s="18"/>
      <c r="L92" s="18">
        <f t="shared" si="19"/>
        <v>75.2280701754386</v>
      </c>
      <c r="M92" s="20">
        <f>VLOOKUP(E92,[1]大一乐跑分!$A$2:$G$212,7)</f>
        <v>50</v>
      </c>
      <c r="N92" s="18">
        <v>2</v>
      </c>
      <c r="O92" s="18">
        <f t="shared" si="20"/>
        <v>52</v>
      </c>
      <c r="P92" s="18">
        <v>56.2</v>
      </c>
      <c r="Q92" s="20">
        <v>2.5</v>
      </c>
      <c r="R92" s="20">
        <f t="shared" si="23"/>
        <v>58.7</v>
      </c>
      <c r="S92" s="18">
        <v>56.8</v>
      </c>
      <c r="T92" s="20"/>
      <c r="U92" s="20">
        <f t="shared" si="18"/>
        <v>56.8</v>
      </c>
      <c r="V92" s="27">
        <f t="shared" si="24"/>
        <v>73.7810526315789</v>
      </c>
      <c r="W92" s="17">
        <f t="shared" si="21"/>
        <v>88</v>
      </c>
      <c r="X92" s="17">
        <f t="shared" si="22"/>
        <v>76</v>
      </c>
      <c r="Y92" s="35" t="s">
        <v>61</v>
      </c>
      <c r="Z92" s="33">
        <v>118</v>
      </c>
      <c r="AA92" s="18"/>
      <c r="AB92" s="18"/>
      <c r="AC92" s="18"/>
      <c r="AD92" s="34"/>
      <c r="IV92" s="3"/>
      <c r="IW92" s="3"/>
      <c r="IX92" s="3"/>
      <c r="IY92" s="3"/>
      <c r="IZ92" s="3"/>
      <c r="JA92" s="3"/>
    </row>
    <row r="93" customHeight="1" spans="1:261">
      <c r="A93" s="17" t="s">
        <v>35</v>
      </c>
      <c r="B93" s="17" t="s">
        <v>142</v>
      </c>
      <c r="C93" s="18">
        <v>2024</v>
      </c>
      <c r="D93" s="17" t="s">
        <v>151</v>
      </c>
      <c r="E93" s="17">
        <v>2419110204</v>
      </c>
      <c r="F93" s="17" t="s">
        <v>236</v>
      </c>
      <c r="G93" s="18">
        <v>86.8</v>
      </c>
      <c r="H93" s="18">
        <v>0.5</v>
      </c>
      <c r="I93" s="18">
        <f t="shared" ref="I93:I122" si="25">G93+H93</f>
        <v>87.3</v>
      </c>
      <c r="J93" s="20">
        <v>75.9122807017544</v>
      </c>
      <c r="K93" s="18"/>
      <c r="L93" s="18">
        <f t="shared" si="19"/>
        <v>75.9122807017544</v>
      </c>
      <c r="M93" s="20">
        <f>VLOOKUP(E93,[1]大一乐跑分!$A$2:$G$212,7)</f>
        <v>41</v>
      </c>
      <c r="N93" s="18">
        <v>4</v>
      </c>
      <c r="O93" s="18">
        <f t="shared" si="20"/>
        <v>45</v>
      </c>
      <c r="P93" s="18">
        <v>56.2</v>
      </c>
      <c r="Q93" s="20">
        <v>2.5</v>
      </c>
      <c r="R93" s="20">
        <f t="shared" si="23"/>
        <v>58.7</v>
      </c>
      <c r="S93" s="18">
        <v>56.2</v>
      </c>
      <c r="T93" s="20"/>
      <c r="U93" s="20">
        <f t="shared" si="18"/>
        <v>56.2</v>
      </c>
      <c r="V93" s="27">
        <f t="shared" si="24"/>
        <v>73.6592105263158</v>
      </c>
      <c r="W93" s="17">
        <f t="shared" si="21"/>
        <v>89</v>
      </c>
      <c r="X93" s="17">
        <f t="shared" si="22"/>
        <v>66</v>
      </c>
      <c r="Y93" s="35" t="s">
        <v>61</v>
      </c>
      <c r="Z93" s="33">
        <v>118</v>
      </c>
      <c r="AA93" s="18"/>
      <c r="AB93" s="18"/>
      <c r="AC93" s="18"/>
      <c r="AD93" s="34"/>
      <c r="IV93" s="3"/>
      <c r="IW93" s="3"/>
      <c r="IX93" s="3"/>
      <c r="IY93" s="3"/>
      <c r="IZ93" s="3"/>
      <c r="JA93" s="3"/>
    </row>
    <row r="94" customHeight="1" spans="1:261">
      <c r="A94" s="17" t="s">
        <v>35</v>
      </c>
      <c r="B94" s="17" t="s">
        <v>142</v>
      </c>
      <c r="C94" s="18">
        <v>2024</v>
      </c>
      <c r="D94" s="17" t="s">
        <v>153</v>
      </c>
      <c r="E94" s="17">
        <v>2419110175</v>
      </c>
      <c r="F94" s="17" t="s">
        <v>237</v>
      </c>
      <c r="G94" s="18">
        <v>88.8</v>
      </c>
      <c r="H94" s="18">
        <v>0</v>
      </c>
      <c r="I94" s="18">
        <f t="shared" si="25"/>
        <v>88.8</v>
      </c>
      <c r="J94" s="20">
        <v>72.1228070175439</v>
      </c>
      <c r="K94" s="18"/>
      <c r="L94" s="18">
        <f t="shared" si="19"/>
        <v>72.1228070175439</v>
      </c>
      <c r="M94" s="20">
        <f>VLOOKUP(E94,[1]大一乐跑分!$A$2:$G$212,7)</f>
        <v>90</v>
      </c>
      <c r="N94" s="18"/>
      <c r="O94" s="18">
        <f t="shared" si="20"/>
        <v>90</v>
      </c>
      <c r="P94" s="18">
        <v>57.4</v>
      </c>
      <c r="Q94" s="20">
        <v>2.5</v>
      </c>
      <c r="R94" s="20">
        <f t="shared" si="23"/>
        <v>59.9</v>
      </c>
      <c r="S94" s="18">
        <v>58</v>
      </c>
      <c r="T94" s="20"/>
      <c r="U94" s="20">
        <f t="shared" si="18"/>
        <v>58</v>
      </c>
      <c r="V94" s="27">
        <f t="shared" si="24"/>
        <v>73.367105263158</v>
      </c>
      <c r="W94" s="17">
        <f t="shared" si="21"/>
        <v>90</v>
      </c>
      <c r="X94" s="17">
        <f t="shared" si="22"/>
        <v>97</v>
      </c>
      <c r="Y94" s="35" t="s">
        <v>61</v>
      </c>
      <c r="Z94" s="33">
        <v>118</v>
      </c>
      <c r="AA94" s="18"/>
      <c r="AB94" s="18"/>
      <c r="AC94" s="18"/>
      <c r="AD94" s="34"/>
      <c r="IV94" s="3"/>
      <c r="IW94" s="3"/>
      <c r="IX94" s="3"/>
      <c r="IY94" s="3"/>
      <c r="IZ94" s="3"/>
      <c r="JA94" s="3"/>
    </row>
    <row r="95" customHeight="1" spans="1:261">
      <c r="A95" s="17" t="s">
        <v>35</v>
      </c>
      <c r="B95" s="17" t="s">
        <v>142</v>
      </c>
      <c r="C95" s="18">
        <v>2024</v>
      </c>
      <c r="D95" s="17" t="s">
        <v>153</v>
      </c>
      <c r="E95" s="17">
        <v>2419110007</v>
      </c>
      <c r="F95" s="17" t="s">
        <v>238</v>
      </c>
      <c r="G95" s="18">
        <v>87</v>
      </c>
      <c r="H95" s="18">
        <v>0.75</v>
      </c>
      <c r="I95" s="18">
        <f t="shared" si="25"/>
        <v>87.75</v>
      </c>
      <c r="J95" s="20">
        <v>71.111</v>
      </c>
      <c r="K95" s="18"/>
      <c r="L95" s="18">
        <f t="shared" si="19"/>
        <v>71.111</v>
      </c>
      <c r="M95" s="20">
        <f>VLOOKUP(E95,[1]大一乐跑分!$A$2:$G$212,7)</f>
        <v>100</v>
      </c>
      <c r="N95" s="18"/>
      <c r="O95" s="18">
        <f t="shared" si="20"/>
        <v>100</v>
      </c>
      <c r="P95" s="18">
        <v>55.6</v>
      </c>
      <c r="Q95" s="20">
        <v>2.5</v>
      </c>
      <c r="R95" s="20">
        <f t="shared" si="23"/>
        <v>58.1</v>
      </c>
      <c r="S95" s="18">
        <v>56.8</v>
      </c>
      <c r="T95" s="20">
        <v>10</v>
      </c>
      <c r="U95" s="20">
        <f t="shared" si="18"/>
        <v>66.8</v>
      </c>
      <c r="V95" s="27">
        <f t="shared" si="24"/>
        <v>73.35325</v>
      </c>
      <c r="W95" s="17">
        <f t="shared" si="21"/>
        <v>91</v>
      </c>
      <c r="X95" s="17">
        <f t="shared" si="22"/>
        <v>108</v>
      </c>
      <c r="Y95" s="35" t="s">
        <v>61</v>
      </c>
      <c r="Z95" s="33">
        <v>118</v>
      </c>
      <c r="AA95" s="18"/>
      <c r="AB95" s="18"/>
      <c r="AC95" s="18"/>
      <c r="AD95" s="34"/>
      <c r="IV95" s="3"/>
      <c r="IW95" s="3"/>
      <c r="IX95" s="3"/>
      <c r="IY95" s="3"/>
      <c r="IZ95" s="3"/>
      <c r="JA95" s="3"/>
    </row>
    <row r="96" customHeight="1" spans="1:261">
      <c r="A96" s="17" t="s">
        <v>35</v>
      </c>
      <c r="B96" s="17" t="s">
        <v>142</v>
      </c>
      <c r="C96" s="18">
        <v>2024</v>
      </c>
      <c r="D96" s="17" t="s">
        <v>153</v>
      </c>
      <c r="E96" s="17">
        <v>2419110168</v>
      </c>
      <c r="F96" s="17" t="s">
        <v>239</v>
      </c>
      <c r="G96" s="18">
        <v>90</v>
      </c>
      <c r="H96" s="18">
        <v>0</v>
      </c>
      <c r="I96" s="18">
        <f t="shared" si="25"/>
        <v>90</v>
      </c>
      <c r="J96" s="20">
        <v>71.280701754386</v>
      </c>
      <c r="K96" s="18"/>
      <c r="L96" s="18">
        <f t="shared" si="19"/>
        <v>71.280701754386</v>
      </c>
      <c r="M96" s="20">
        <f>VLOOKUP(E96,[1]大一乐跑分!$A$2:$G$212,7)</f>
        <v>97</v>
      </c>
      <c r="N96" s="18">
        <v>2</v>
      </c>
      <c r="O96" s="18">
        <f t="shared" si="20"/>
        <v>99</v>
      </c>
      <c r="P96" s="18">
        <v>57.4</v>
      </c>
      <c r="Q96" s="20">
        <v>2.5</v>
      </c>
      <c r="R96" s="20">
        <f t="shared" si="23"/>
        <v>59.9</v>
      </c>
      <c r="S96" s="18">
        <v>58.4</v>
      </c>
      <c r="T96" s="20"/>
      <c r="U96" s="20">
        <f t="shared" si="18"/>
        <v>58.4</v>
      </c>
      <c r="V96" s="27">
        <f t="shared" si="24"/>
        <v>73.3255263157895</v>
      </c>
      <c r="W96" s="17">
        <f t="shared" si="21"/>
        <v>92</v>
      </c>
      <c r="X96" s="17">
        <f t="shared" si="22"/>
        <v>103</v>
      </c>
      <c r="Y96" s="35"/>
      <c r="Z96" s="33">
        <v>118</v>
      </c>
      <c r="AA96" s="18"/>
      <c r="AB96" s="18"/>
      <c r="AC96" s="18"/>
      <c r="AD96" s="34"/>
      <c r="IV96" s="3"/>
      <c r="IW96" s="3"/>
      <c r="IX96" s="3"/>
      <c r="IY96" s="3"/>
      <c r="IZ96" s="3"/>
      <c r="JA96" s="3"/>
    </row>
    <row r="97" customHeight="1" spans="1:261">
      <c r="A97" s="17" t="s">
        <v>35</v>
      </c>
      <c r="B97" s="17" t="s">
        <v>142</v>
      </c>
      <c r="C97" s="18">
        <v>2024</v>
      </c>
      <c r="D97" s="17" t="s">
        <v>151</v>
      </c>
      <c r="E97" s="17">
        <v>2419110208</v>
      </c>
      <c r="F97" s="17" t="s">
        <v>240</v>
      </c>
      <c r="G97" s="18">
        <v>87</v>
      </c>
      <c r="H97" s="18">
        <v>2</v>
      </c>
      <c r="I97" s="18">
        <f t="shared" si="25"/>
        <v>89</v>
      </c>
      <c r="J97" s="20">
        <v>75.123</v>
      </c>
      <c r="K97" s="18"/>
      <c r="L97" s="18">
        <f t="shared" si="19"/>
        <v>75.123</v>
      </c>
      <c r="M97" s="20">
        <f>VLOOKUP(E97,[1]大一乐跑分!$A$2:$G$212,7)</f>
        <v>40</v>
      </c>
      <c r="N97" s="18">
        <v>4</v>
      </c>
      <c r="O97" s="18">
        <f t="shared" si="20"/>
        <v>44</v>
      </c>
      <c r="P97" s="18">
        <v>58</v>
      </c>
      <c r="Q97" s="20">
        <v>2.5</v>
      </c>
      <c r="R97" s="20">
        <f t="shared" si="23"/>
        <v>60.5</v>
      </c>
      <c r="S97" s="18">
        <v>56.2</v>
      </c>
      <c r="T97" s="20"/>
      <c r="U97" s="20">
        <f t="shared" si="18"/>
        <v>56.2</v>
      </c>
      <c r="V97" s="27">
        <f t="shared" si="24"/>
        <v>73.27725</v>
      </c>
      <c r="W97" s="17">
        <f t="shared" si="21"/>
        <v>93</v>
      </c>
      <c r="X97" s="17">
        <f t="shared" si="22"/>
        <v>80</v>
      </c>
      <c r="Y97" s="35" t="s">
        <v>61</v>
      </c>
      <c r="Z97" s="33">
        <v>118</v>
      </c>
      <c r="AA97" s="18"/>
      <c r="AB97" s="18"/>
      <c r="AC97" s="18"/>
      <c r="AD97" s="34"/>
      <c r="IV97" s="3"/>
      <c r="IW97" s="3"/>
      <c r="IX97" s="3"/>
      <c r="IY97" s="3"/>
      <c r="IZ97" s="3"/>
      <c r="JA97" s="3"/>
    </row>
    <row r="98" customHeight="1" spans="1:261">
      <c r="A98" s="17" t="s">
        <v>35</v>
      </c>
      <c r="B98" s="17" t="s">
        <v>142</v>
      </c>
      <c r="C98" s="18">
        <v>2024</v>
      </c>
      <c r="D98" s="17" t="s">
        <v>151</v>
      </c>
      <c r="E98" s="17">
        <v>2419110195</v>
      </c>
      <c r="F98" s="17" t="s">
        <v>241</v>
      </c>
      <c r="G98" s="18">
        <v>86.6</v>
      </c>
      <c r="H98" s="18">
        <v>0.5</v>
      </c>
      <c r="I98" s="18">
        <f t="shared" si="25"/>
        <v>87.1</v>
      </c>
      <c r="J98" s="20">
        <v>71.86</v>
      </c>
      <c r="K98" s="18"/>
      <c r="L98" s="18">
        <f t="shared" si="19"/>
        <v>71.86</v>
      </c>
      <c r="M98" s="20">
        <f>VLOOKUP(E98,[1]大一乐跑分!$A$2:$G$212,7)</f>
        <v>99</v>
      </c>
      <c r="N98" s="18"/>
      <c r="O98" s="18">
        <f t="shared" si="20"/>
        <v>99</v>
      </c>
      <c r="P98" s="18">
        <v>55.6</v>
      </c>
      <c r="Q98" s="20">
        <v>2.5</v>
      </c>
      <c r="R98" s="20">
        <f t="shared" si="23"/>
        <v>58.1</v>
      </c>
      <c r="S98" s="18">
        <v>55</v>
      </c>
      <c r="T98" s="20"/>
      <c r="U98" s="20">
        <f t="shared" si="18"/>
        <v>55</v>
      </c>
      <c r="V98" s="27">
        <f t="shared" si="24"/>
        <v>73.21</v>
      </c>
      <c r="W98" s="17">
        <f t="shared" si="21"/>
        <v>94</v>
      </c>
      <c r="X98" s="17">
        <f t="shared" si="22"/>
        <v>100</v>
      </c>
      <c r="Y98" s="35" t="s">
        <v>61</v>
      </c>
      <c r="Z98" s="33">
        <v>118</v>
      </c>
      <c r="AA98" s="18"/>
      <c r="AB98" s="18"/>
      <c r="AC98" s="18"/>
      <c r="AD98" s="34"/>
      <c r="IV98" s="3"/>
      <c r="IW98" s="3"/>
      <c r="IX98" s="3"/>
      <c r="IY98" s="3"/>
      <c r="IZ98" s="3"/>
      <c r="JA98" s="3"/>
    </row>
    <row r="99" customHeight="1" spans="1:261">
      <c r="A99" s="17" t="s">
        <v>35</v>
      </c>
      <c r="B99" s="17" t="s">
        <v>142</v>
      </c>
      <c r="C99" s="18">
        <v>2024</v>
      </c>
      <c r="D99" s="17" t="s">
        <v>151</v>
      </c>
      <c r="E99" s="17">
        <v>2419110194</v>
      </c>
      <c r="F99" s="17" t="s">
        <v>242</v>
      </c>
      <c r="G99" s="18">
        <v>90.6</v>
      </c>
      <c r="H99" s="18">
        <v>1.1</v>
      </c>
      <c r="I99" s="18">
        <f t="shared" si="25"/>
        <v>91.7</v>
      </c>
      <c r="J99" s="20">
        <v>72.9298245614035</v>
      </c>
      <c r="K99" s="18"/>
      <c r="L99" s="18">
        <f t="shared" si="19"/>
        <v>72.9298245614035</v>
      </c>
      <c r="M99" s="20">
        <f>VLOOKUP(E99,[1]大一乐跑分!$A$2:$G$212,7)</f>
        <v>65</v>
      </c>
      <c r="N99" s="18">
        <v>2</v>
      </c>
      <c r="O99" s="18">
        <f t="shared" si="20"/>
        <v>67</v>
      </c>
      <c r="P99" s="18">
        <v>57.2</v>
      </c>
      <c r="Q99" s="20">
        <v>2.5</v>
      </c>
      <c r="R99" s="20">
        <f t="shared" si="23"/>
        <v>59.7</v>
      </c>
      <c r="S99" s="18">
        <v>57.2</v>
      </c>
      <c r="T99" s="20"/>
      <c r="U99" s="20">
        <f t="shared" si="18"/>
        <v>57.2</v>
      </c>
      <c r="V99" s="27">
        <f t="shared" si="24"/>
        <v>73.0623684210526</v>
      </c>
      <c r="W99" s="17">
        <f t="shared" si="21"/>
        <v>95</v>
      </c>
      <c r="X99" s="17">
        <f t="shared" si="22"/>
        <v>93</v>
      </c>
      <c r="Y99" s="35" t="s">
        <v>61</v>
      </c>
      <c r="Z99" s="33">
        <v>118</v>
      </c>
      <c r="AA99" s="18"/>
      <c r="AB99" s="18"/>
      <c r="AC99" s="18"/>
      <c r="AD99" s="34"/>
      <c r="IV99" s="3"/>
      <c r="IW99" s="3"/>
      <c r="IX99" s="3"/>
      <c r="IY99" s="3"/>
      <c r="IZ99" s="3"/>
      <c r="JA99" s="3"/>
    </row>
    <row r="100" customHeight="1" spans="1:261">
      <c r="A100" s="17" t="s">
        <v>35</v>
      </c>
      <c r="B100" s="17" t="s">
        <v>142</v>
      </c>
      <c r="C100" s="18">
        <v>2024</v>
      </c>
      <c r="D100" s="17" t="s">
        <v>151</v>
      </c>
      <c r="E100" s="17">
        <v>2419110196</v>
      </c>
      <c r="F100" s="17" t="s">
        <v>243</v>
      </c>
      <c r="G100" s="18">
        <v>85.4</v>
      </c>
      <c r="H100" s="18">
        <v>1.1</v>
      </c>
      <c r="I100" s="18">
        <f t="shared" si="25"/>
        <v>86.5</v>
      </c>
      <c r="J100" s="20">
        <v>74.6140350877193</v>
      </c>
      <c r="K100" s="18"/>
      <c r="L100" s="18">
        <f t="shared" si="19"/>
        <v>74.6140350877193</v>
      </c>
      <c r="M100" s="20">
        <f>VLOOKUP(E100,[1]大一乐跑分!$A$2:$G$212,7)</f>
        <v>50</v>
      </c>
      <c r="N100" s="18"/>
      <c r="O100" s="18">
        <f t="shared" si="20"/>
        <v>50</v>
      </c>
      <c r="P100" s="18">
        <v>55.6</v>
      </c>
      <c r="Q100" s="20">
        <v>2.5</v>
      </c>
      <c r="R100" s="20">
        <f t="shared" si="23"/>
        <v>58.1</v>
      </c>
      <c r="S100" s="18">
        <v>55.6</v>
      </c>
      <c r="T100" s="20">
        <v>5</v>
      </c>
      <c r="U100" s="20">
        <f t="shared" si="18"/>
        <v>60.6</v>
      </c>
      <c r="V100" s="27">
        <f t="shared" si="24"/>
        <v>73.0455263157895</v>
      </c>
      <c r="W100" s="17">
        <f t="shared" si="21"/>
        <v>96</v>
      </c>
      <c r="X100" s="17">
        <f t="shared" si="22"/>
        <v>84</v>
      </c>
      <c r="Y100" s="35" t="s">
        <v>61</v>
      </c>
      <c r="Z100" s="33">
        <v>118</v>
      </c>
      <c r="AA100" s="18"/>
      <c r="AB100" s="18"/>
      <c r="AC100" s="18"/>
      <c r="AD100" s="34"/>
      <c r="IV100" s="3"/>
      <c r="IW100" s="3"/>
      <c r="IX100" s="3"/>
      <c r="IY100" s="3"/>
      <c r="IZ100" s="3"/>
      <c r="JA100" s="3"/>
    </row>
    <row r="101" customHeight="1" spans="1:261">
      <c r="A101" s="17" t="s">
        <v>35</v>
      </c>
      <c r="B101" s="17" t="s">
        <v>142</v>
      </c>
      <c r="C101" s="18">
        <v>2024</v>
      </c>
      <c r="D101" s="17" t="s">
        <v>145</v>
      </c>
      <c r="E101" s="17">
        <v>2419110145</v>
      </c>
      <c r="F101" s="17" t="s">
        <v>244</v>
      </c>
      <c r="G101" s="18">
        <v>88</v>
      </c>
      <c r="H101" s="18">
        <v>0</v>
      </c>
      <c r="I101" s="18">
        <f t="shared" si="25"/>
        <v>88</v>
      </c>
      <c r="J101" s="20">
        <v>68.9298245614035</v>
      </c>
      <c r="K101" s="18">
        <v>2</v>
      </c>
      <c r="L101" s="18">
        <f t="shared" si="19"/>
        <v>70.9298245614035</v>
      </c>
      <c r="M101" s="20">
        <f>VLOOKUP(E101,[1]大一乐跑分!$A$2:$G$212,7)</f>
        <v>100</v>
      </c>
      <c r="N101" s="18">
        <v>4</v>
      </c>
      <c r="O101" s="18">
        <v>100</v>
      </c>
      <c r="P101" s="18">
        <v>58.8</v>
      </c>
      <c r="Q101" s="20"/>
      <c r="R101" s="20">
        <f t="shared" si="23"/>
        <v>58.8</v>
      </c>
      <c r="S101" s="18">
        <v>55.6</v>
      </c>
      <c r="T101" s="20">
        <v>5</v>
      </c>
      <c r="U101" s="20">
        <f t="shared" si="18"/>
        <v>60.6</v>
      </c>
      <c r="V101" s="27">
        <f t="shared" si="24"/>
        <v>72.9673684210526</v>
      </c>
      <c r="W101" s="17">
        <f t="shared" si="21"/>
        <v>97</v>
      </c>
      <c r="X101" s="17">
        <f t="shared" si="22"/>
        <v>115</v>
      </c>
      <c r="Y101" s="35" t="s">
        <v>61</v>
      </c>
      <c r="Z101" s="33">
        <v>118</v>
      </c>
      <c r="AA101" s="18"/>
      <c r="AB101" s="18"/>
      <c r="AC101" s="18"/>
      <c r="AD101" s="34"/>
      <c r="IV101" s="3"/>
      <c r="IW101" s="3"/>
      <c r="IX101" s="3"/>
      <c r="IY101" s="3"/>
      <c r="IZ101" s="3"/>
      <c r="JA101" s="3"/>
    </row>
    <row r="102" customHeight="1" spans="1:261">
      <c r="A102" s="17" t="s">
        <v>35</v>
      </c>
      <c r="B102" s="17" t="s">
        <v>142</v>
      </c>
      <c r="C102" s="18">
        <v>2024</v>
      </c>
      <c r="D102" s="17" t="s">
        <v>153</v>
      </c>
      <c r="E102" s="17">
        <v>2419110180</v>
      </c>
      <c r="F102" s="17" t="s">
        <v>245</v>
      </c>
      <c r="G102" s="18">
        <v>88.6</v>
      </c>
      <c r="H102" s="18">
        <v>3.3</v>
      </c>
      <c r="I102" s="18">
        <f t="shared" si="25"/>
        <v>91.9</v>
      </c>
      <c r="J102" s="20">
        <v>71.1578947368421</v>
      </c>
      <c r="K102" s="18">
        <v>2</v>
      </c>
      <c r="L102" s="18">
        <f t="shared" ref="L102:L122" si="26">J102+K102</f>
        <v>73.1578947368421</v>
      </c>
      <c r="M102" s="20">
        <f>VLOOKUP(E102,[1]大一乐跑分!$A$2:$G$212,7)</f>
        <v>45</v>
      </c>
      <c r="N102" s="18"/>
      <c r="O102" s="18">
        <f t="shared" ref="O102:O122" si="27">M102+N102</f>
        <v>45</v>
      </c>
      <c r="P102" s="18">
        <v>57.4</v>
      </c>
      <c r="Q102" s="20">
        <v>12.5</v>
      </c>
      <c r="R102" s="20">
        <f t="shared" si="23"/>
        <v>69.9</v>
      </c>
      <c r="S102" s="18">
        <v>56.8</v>
      </c>
      <c r="T102" s="20">
        <v>5</v>
      </c>
      <c r="U102" s="20">
        <f t="shared" si="18"/>
        <v>61.8</v>
      </c>
      <c r="V102" s="27">
        <f t="shared" si="24"/>
        <v>72.8934210526316</v>
      </c>
      <c r="W102" s="17">
        <f t="shared" ref="W102:W122" si="28">RANK(V102,$V$3:$V$122)</f>
        <v>98</v>
      </c>
      <c r="X102" s="17">
        <f t="shared" ref="X102:X122" si="29">RANK(J102,$J$3:$J$122)</f>
        <v>106</v>
      </c>
      <c r="Y102" s="35"/>
      <c r="Z102" s="33">
        <v>118</v>
      </c>
      <c r="AA102" s="18"/>
      <c r="AB102" s="18"/>
      <c r="AC102" s="18"/>
      <c r="AD102" s="34"/>
      <c r="IV102" s="3"/>
      <c r="IW102" s="3"/>
      <c r="IX102" s="3"/>
      <c r="IY102" s="3"/>
      <c r="IZ102" s="3"/>
      <c r="JA102" s="3"/>
    </row>
    <row r="103" customHeight="1" spans="1:261">
      <c r="A103" s="17" t="s">
        <v>35</v>
      </c>
      <c r="B103" s="17" t="s">
        <v>142</v>
      </c>
      <c r="C103" s="18">
        <v>2024</v>
      </c>
      <c r="D103" s="17" t="s">
        <v>143</v>
      </c>
      <c r="E103" s="17">
        <v>2419110111</v>
      </c>
      <c r="F103" s="17" t="s">
        <v>246</v>
      </c>
      <c r="G103" s="18">
        <v>89.4</v>
      </c>
      <c r="H103" s="18">
        <v>1</v>
      </c>
      <c r="I103" s="18">
        <f t="shared" si="25"/>
        <v>90.4</v>
      </c>
      <c r="J103" s="20">
        <v>72.9122807017544</v>
      </c>
      <c r="K103" s="18"/>
      <c r="L103" s="18">
        <f t="shared" si="26"/>
        <v>72.9122807017544</v>
      </c>
      <c r="M103" s="20">
        <f>VLOOKUP(E103,[1]大一乐跑分!$A$2:$G$212,7)</f>
        <v>61.5</v>
      </c>
      <c r="N103" s="18">
        <v>4</v>
      </c>
      <c r="O103" s="18">
        <f t="shared" si="27"/>
        <v>65.5</v>
      </c>
      <c r="P103" s="18">
        <v>57.4</v>
      </c>
      <c r="Q103" s="20"/>
      <c r="R103" s="20">
        <f t="shared" si="23"/>
        <v>57.4</v>
      </c>
      <c r="S103" s="18">
        <v>58.4</v>
      </c>
      <c r="T103" s="20"/>
      <c r="U103" s="20">
        <f t="shared" si="18"/>
        <v>58.4</v>
      </c>
      <c r="V103" s="27">
        <f t="shared" si="24"/>
        <v>72.7892105263158</v>
      </c>
      <c r="W103" s="17">
        <f t="shared" si="28"/>
        <v>99</v>
      </c>
      <c r="X103" s="17">
        <f t="shared" si="29"/>
        <v>94</v>
      </c>
      <c r="Y103" s="35" t="s">
        <v>61</v>
      </c>
      <c r="Z103" s="33">
        <v>118</v>
      </c>
      <c r="AA103" s="18"/>
      <c r="AB103" s="18"/>
      <c r="AC103" s="18"/>
      <c r="AD103" s="34"/>
      <c r="IV103" s="3"/>
      <c r="IW103" s="3"/>
      <c r="IX103" s="3"/>
      <c r="IY103" s="3"/>
      <c r="IZ103" s="3"/>
      <c r="JA103" s="3"/>
    </row>
    <row r="104" customHeight="1" spans="1:261">
      <c r="A104" s="17" t="s">
        <v>35</v>
      </c>
      <c r="B104" s="17" t="s">
        <v>142</v>
      </c>
      <c r="C104" s="18">
        <v>2024</v>
      </c>
      <c r="D104" s="17" t="s">
        <v>153</v>
      </c>
      <c r="E104" s="17">
        <v>2419110097</v>
      </c>
      <c r="F104" s="17" t="s">
        <v>247</v>
      </c>
      <c r="G104" s="18">
        <v>86</v>
      </c>
      <c r="H104" s="18">
        <v>0</v>
      </c>
      <c r="I104" s="18">
        <f t="shared" si="25"/>
        <v>86</v>
      </c>
      <c r="J104" s="20">
        <v>71.1666666666667</v>
      </c>
      <c r="K104" s="18"/>
      <c r="L104" s="18">
        <f t="shared" si="26"/>
        <v>71.1666666666667</v>
      </c>
      <c r="M104" s="20">
        <f>VLOOKUP(E104,[1]大一乐跑分!$A$2:$G$212,7)</f>
        <v>100</v>
      </c>
      <c r="N104" s="18"/>
      <c r="O104" s="18">
        <f t="shared" si="27"/>
        <v>100</v>
      </c>
      <c r="P104" s="18">
        <v>55</v>
      </c>
      <c r="Q104" s="20">
        <v>2.5</v>
      </c>
      <c r="R104" s="20">
        <f t="shared" si="23"/>
        <v>57.5</v>
      </c>
      <c r="S104" s="18">
        <v>55.6</v>
      </c>
      <c r="T104" s="20"/>
      <c r="U104" s="20">
        <f t="shared" si="18"/>
        <v>55.6</v>
      </c>
      <c r="V104" s="27">
        <f t="shared" si="24"/>
        <v>72.63</v>
      </c>
      <c r="W104" s="17">
        <f t="shared" si="28"/>
        <v>100</v>
      </c>
      <c r="X104" s="17">
        <f t="shared" si="29"/>
        <v>105</v>
      </c>
      <c r="Y104" s="35" t="s">
        <v>61</v>
      </c>
      <c r="Z104" s="33">
        <v>118</v>
      </c>
      <c r="AA104" s="18"/>
      <c r="AB104" s="18"/>
      <c r="AC104" s="18"/>
      <c r="AD104" s="34"/>
      <c r="IV104" s="3"/>
      <c r="IW104" s="3"/>
      <c r="IX104" s="3"/>
      <c r="IY104" s="3"/>
      <c r="IZ104" s="3"/>
      <c r="JA104" s="3"/>
    </row>
    <row r="105" customHeight="1" spans="1:261">
      <c r="A105" s="17" t="s">
        <v>35</v>
      </c>
      <c r="B105" s="17" t="s">
        <v>142</v>
      </c>
      <c r="C105" s="18">
        <v>2024</v>
      </c>
      <c r="D105" s="17" t="s">
        <v>145</v>
      </c>
      <c r="E105" s="17">
        <v>2319110030</v>
      </c>
      <c r="F105" s="17" t="s">
        <v>248</v>
      </c>
      <c r="G105" s="18">
        <v>88.2</v>
      </c>
      <c r="H105" s="18">
        <v>0.4</v>
      </c>
      <c r="I105" s="18">
        <f t="shared" si="25"/>
        <v>88.6</v>
      </c>
      <c r="J105" s="20">
        <v>77.425</v>
      </c>
      <c r="K105" s="18"/>
      <c r="L105" s="18">
        <f t="shared" si="26"/>
        <v>77.425</v>
      </c>
      <c r="M105" s="20">
        <v>0</v>
      </c>
      <c r="N105" s="18"/>
      <c r="O105" s="18">
        <f t="shared" si="27"/>
        <v>0</v>
      </c>
      <c r="P105" s="18">
        <v>56.8</v>
      </c>
      <c r="Q105" s="20"/>
      <c r="R105" s="20">
        <f t="shared" si="23"/>
        <v>56.8</v>
      </c>
      <c r="S105" s="18">
        <v>56.8</v>
      </c>
      <c r="T105" s="20"/>
      <c r="U105" s="20">
        <f t="shared" si="18"/>
        <v>56.8</v>
      </c>
      <c r="V105" s="27">
        <f t="shared" si="24"/>
        <v>72.60875</v>
      </c>
      <c r="W105" s="17">
        <f t="shared" si="28"/>
        <v>101</v>
      </c>
      <c r="X105" s="17">
        <f t="shared" si="29"/>
        <v>47</v>
      </c>
      <c r="Y105" s="35"/>
      <c r="Z105" s="33">
        <v>118</v>
      </c>
      <c r="AA105" s="18"/>
      <c r="AB105" s="18"/>
      <c r="AC105" s="18"/>
      <c r="AD105" s="34"/>
      <c r="IV105" s="3"/>
      <c r="IW105" s="3"/>
      <c r="IX105" s="3"/>
      <c r="IY105" s="3"/>
      <c r="IZ105" s="3"/>
      <c r="JA105" s="3"/>
    </row>
    <row r="106" customHeight="1" spans="1:261">
      <c r="A106" s="17" t="s">
        <v>35</v>
      </c>
      <c r="B106" s="17" t="s">
        <v>142</v>
      </c>
      <c r="C106" s="18">
        <v>2024</v>
      </c>
      <c r="D106" s="17" t="s">
        <v>145</v>
      </c>
      <c r="E106" s="17">
        <v>2419110153</v>
      </c>
      <c r="F106" s="17" t="s">
        <v>249</v>
      </c>
      <c r="G106" s="18">
        <v>89.4</v>
      </c>
      <c r="H106" s="18">
        <v>1.2</v>
      </c>
      <c r="I106" s="18">
        <f t="shared" si="25"/>
        <v>90.6</v>
      </c>
      <c r="J106" s="20">
        <v>71.4210526315789</v>
      </c>
      <c r="K106" s="18"/>
      <c r="L106" s="18">
        <f t="shared" si="26"/>
        <v>71.4210526315789</v>
      </c>
      <c r="M106" s="20">
        <f>VLOOKUP(E106,[1]大一乐跑分!$A$2:$G$212,7)</f>
        <v>86</v>
      </c>
      <c r="N106" s="18"/>
      <c r="O106" s="18">
        <f t="shared" si="27"/>
        <v>86</v>
      </c>
      <c r="P106" s="18">
        <v>56.2</v>
      </c>
      <c r="Q106" s="20"/>
      <c r="R106" s="20">
        <f t="shared" si="23"/>
        <v>56.2</v>
      </c>
      <c r="S106" s="18">
        <v>56.8</v>
      </c>
      <c r="T106" s="20"/>
      <c r="U106" s="20">
        <f t="shared" si="18"/>
        <v>56.8</v>
      </c>
      <c r="V106" s="27">
        <f t="shared" si="24"/>
        <v>72.5757894736842</v>
      </c>
      <c r="W106" s="17">
        <f t="shared" si="28"/>
        <v>102</v>
      </c>
      <c r="X106" s="17">
        <f t="shared" si="29"/>
        <v>101</v>
      </c>
      <c r="Y106" s="35" t="s">
        <v>61</v>
      </c>
      <c r="Z106" s="33">
        <v>118</v>
      </c>
      <c r="AA106" s="18"/>
      <c r="AB106" s="18"/>
      <c r="AC106" s="18"/>
      <c r="AD106" s="34"/>
      <c r="IV106" s="3"/>
      <c r="IW106" s="3"/>
      <c r="IX106" s="3"/>
      <c r="IY106" s="3"/>
      <c r="IZ106" s="3"/>
      <c r="JA106" s="3"/>
    </row>
    <row r="107" customHeight="1" spans="1:261">
      <c r="A107" s="17" t="s">
        <v>35</v>
      </c>
      <c r="B107" s="17" t="s">
        <v>142</v>
      </c>
      <c r="C107" s="18">
        <v>2024</v>
      </c>
      <c r="D107" s="17" t="s">
        <v>153</v>
      </c>
      <c r="E107" s="17">
        <v>2419110174</v>
      </c>
      <c r="F107" s="17" t="s">
        <v>250</v>
      </c>
      <c r="G107" s="18">
        <v>90</v>
      </c>
      <c r="H107" s="18">
        <v>1</v>
      </c>
      <c r="I107" s="18">
        <f t="shared" si="25"/>
        <v>91</v>
      </c>
      <c r="J107" s="20">
        <v>70.859649122807</v>
      </c>
      <c r="K107" s="18"/>
      <c r="L107" s="18">
        <f t="shared" si="26"/>
        <v>70.859649122807</v>
      </c>
      <c r="M107" s="20">
        <f>VLOOKUP(E107,[1]大一乐跑分!$A$2:$G$212,7)</f>
        <v>80</v>
      </c>
      <c r="N107" s="18"/>
      <c r="O107" s="18">
        <f t="shared" si="27"/>
        <v>80</v>
      </c>
      <c r="P107" s="18">
        <v>59.6</v>
      </c>
      <c r="Q107" s="20">
        <v>5</v>
      </c>
      <c r="R107" s="20">
        <f t="shared" si="23"/>
        <v>64.6</v>
      </c>
      <c r="S107" s="18">
        <v>59.2</v>
      </c>
      <c r="T107" s="20"/>
      <c r="U107" s="20">
        <f t="shared" si="18"/>
        <v>59.2</v>
      </c>
      <c r="V107" s="27">
        <f t="shared" si="24"/>
        <v>72.4347368421053</v>
      </c>
      <c r="W107" s="17">
        <f t="shared" si="28"/>
        <v>103</v>
      </c>
      <c r="X107" s="17">
        <f t="shared" si="29"/>
        <v>110</v>
      </c>
      <c r="Y107" s="35" t="s">
        <v>61</v>
      </c>
      <c r="Z107" s="33">
        <v>118</v>
      </c>
      <c r="AA107" s="18"/>
      <c r="AB107" s="18"/>
      <c r="AC107" s="18"/>
      <c r="AD107" s="34"/>
      <c r="IV107" s="3"/>
      <c r="IW107" s="3"/>
      <c r="IX107" s="3"/>
      <c r="IY107" s="3"/>
      <c r="IZ107" s="3"/>
      <c r="JA107" s="3"/>
    </row>
    <row r="108" customHeight="1" spans="1:261">
      <c r="A108" s="17" t="s">
        <v>35</v>
      </c>
      <c r="B108" s="17" t="s">
        <v>142</v>
      </c>
      <c r="C108" s="18">
        <v>2024</v>
      </c>
      <c r="D108" s="17" t="s">
        <v>151</v>
      </c>
      <c r="E108" s="17">
        <v>2419110207</v>
      </c>
      <c r="F108" s="17" t="s">
        <v>251</v>
      </c>
      <c r="G108" s="18">
        <v>87.6</v>
      </c>
      <c r="H108" s="18">
        <v>2.3</v>
      </c>
      <c r="I108" s="18">
        <f t="shared" si="25"/>
        <v>89.9</v>
      </c>
      <c r="J108" s="20">
        <v>72.9473684210526</v>
      </c>
      <c r="K108" s="18"/>
      <c r="L108" s="18">
        <f t="shared" si="26"/>
        <v>72.9473684210526</v>
      </c>
      <c r="M108" s="20">
        <f>VLOOKUP(E108,[1]大一乐跑分!$A$2:$G$212,7)</f>
        <v>50</v>
      </c>
      <c r="N108" s="18">
        <v>2</v>
      </c>
      <c r="O108" s="18">
        <f t="shared" si="27"/>
        <v>52</v>
      </c>
      <c r="P108" s="18">
        <v>57.2</v>
      </c>
      <c r="Q108" s="20">
        <v>2.5</v>
      </c>
      <c r="R108" s="20">
        <f t="shared" si="23"/>
        <v>59.7</v>
      </c>
      <c r="S108" s="18">
        <v>56.8</v>
      </c>
      <c r="T108" s="20">
        <v>5</v>
      </c>
      <c r="U108" s="20">
        <f t="shared" si="18"/>
        <v>61.8</v>
      </c>
      <c r="V108" s="27">
        <f t="shared" si="24"/>
        <v>72.3755263157895</v>
      </c>
      <c r="W108" s="17">
        <f t="shared" si="28"/>
        <v>104</v>
      </c>
      <c r="X108" s="17">
        <f t="shared" si="29"/>
        <v>92</v>
      </c>
      <c r="Y108" s="35" t="s">
        <v>61</v>
      </c>
      <c r="Z108" s="33">
        <v>118</v>
      </c>
      <c r="AA108" s="18"/>
      <c r="AB108" s="18"/>
      <c r="AC108" s="18"/>
      <c r="AD108" s="34"/>
      <c r="IV108" s="3"/>
      <c r="IW108" s="3"/>
      <c r="IX108" s="3"/>
      <c r="IY108" s="3"/>
      <c r="IZ108" s="3"/>
      <c r="JA108" s="3"/>
    </row>
    <row r="109" customHeight="1" spans="1:261">
      <c r="A109" s="17" t="s">
        <v>35</v>
      </c>
      <c r="B109" s="17" t="s">
        <v>142</v>
      </c>
      <c r="C109" s="18">
        <v>2024</v>
      </c>
      <c r="D109" s="17" t="s">
        <v>153</v>
      </c>
      <c r="E109" s="17">
        <v>2419110182</v>
      </c>
      <c r="F109" s="17" t="s">
        <v>252</v>
      </c>
      <c r="G109" s="18">
        <v>85.4</v>
      </c>
      <c r="H109" s="18">
        <v>0</v>
      </c>
      <c r="I109" s="18">
        <f t="shared" si="25"/>
        <v>85.4</v>
      </c>
      <c r="J109" s="20">
        <v>72.9122807017544</v>
      </c>
      <c r="K109" s="18"/>
      <c r="L109" s="18">
        <f t="shared" si="26"/>
        <v>72.9122807017544</v>
      </c>
      <c r="M109" s="20">
        <f>VLOOKUP(E109,[1]大一乐跑分!$A$2:$G$212,7)</f>
        <v>50</v>
      </c>
      <c r="N109" s="18">
        <v>1.5</v>
      </c>
      <c r="O109" s="18">
        <f t="shared" si="27"/>
        <v>51.5</v>
      </c>
      <c r="P109" s="18">
        <v>55</v>
      </c>
      <c r="Q109" s="20">
        <v>2.5</v>
      </c>
      <c r="R109" s="20">
        <f t="shared" si="23"/>
        <v>57.5</v>
      </c>
      <c r="S109" s="18">
        <v>55</v>
      </c>
      <c r="T109" s="20"/>
      <c r="U109" s="20">
        <f t="shared" si="18"/>
        <v>55</v>
      </c>
      <c r="V109" s="27">
        <f t="shared" si="24"/>
        <v>71.4242105263158</v>
      </c>
      <c r="W109" s="17">
        <f t="shared" si="28"/>
        <v>105</v>
      </c>
      <c r="X109" s="17">
        <f t="shared" si="29"/>
        <v>94</v>
      </c>
      <c r="Y109" s="35" t="s">
        <v>61</v>
      </c>
      <c r="Z109" s="33">
        <v>118</v>
      </c>
      <c r="AA109" s="18"/>
      <c r="AB109" s="18"/>
      <c r="AC109" s="18"/>
      <c r="AD109" s="34"/>
      <c r="IV109" s="3"/>
      <c r="IW109" s="3"/>
      <c r="IX109" s="3"/>
      <c r="IY109" s="3"/>
      <c r="IZ109" s="3"/>
      <c r="JA109" s="3"/>
    </row>
    <row r="110" customHeight="1" spans="1:261">
      <c r="A110" s="17" t="s">
        <v>35</v>
      </c>
      <c r="B110" s="17" t="s">
        <v>142</v>
      </c>
      <c r="C110" s="18">
        <v>2024</v>
      </c>
      <c r="D110" s="17" t="s">
        <v>143</v>
      </c>
      <c r="E110" s="17">
        <v>2419110121</v>
      </c>
      <c r="F110" s="17" t="s">
        <v>253</v>
      </c>
      <c r="G110" s="18">
        <v>88</v>
      </c>
      <c r="H110" s="18">
        <v>0.15</v>
      </c>
      <c r="I110" s="18">
        <f t="shared" si="25"/>
        <v>88.15</v>
      </c>
      <c r="J110" s="20">
        <v>71.0350877192982</v>
      </c>
      <c r="K110" s="18"/>
      <c r="L110" s="18">
        <f t="shared" si="26"/>
        <v>71.0350877192982</v>
      </c>
      <c r="M110" s="20">
        <f>VLOOKUP(E110,[1]大一乐跑分!$A$2:$G$212,7)</f>
        <v>68</v>
      </c>
      <c r="N110" s="18">
        <v>2</v>
      </c>
      <c r="O110" s="18">
        <f t="shared" si="27"/>
        <v>70</v>
      </c>
      <c r="P110" s="18">
        <v>57.4</v>
      </c>
      <c r="Q110" s="20"/>
      <c r="R110" s="20">
        <f t="shared" si="23"/>
        <v>57.4</v>
      </c>
      <c r="S110" s="18">
        <v>55.6</v>
      </c>
      <c r="T110" s="20"/>
      <c r="U110" s="20">
        <f t="shared" si="18"/>
        <v>55.6</v>
      </c>
      <c r="V110" s="28">
        <f t="shared" si="24"/>
        <v>71.2413157894737</v>
      </c>
      <c r="W110" s="17">
        <f t="shared" si="28"/>
        <v>106</v>
      </c>
      <c r="X110" s="17">
        <f t="shared" si="29"/>
        <v>109</v>
      </c>
      <c r="Y110" s="35" t="s">
        <v>61</v>
      </c>
      <c r="Z110" s="33">
        <v>118</v>
      </c>
      <c r="AA110" s="18"/>
      <c r="AB110" s="18"/>
      <c r="AC110" s="18"/>
      <c r="AD110" s="34"/>
      <c r="IV110" s="3"/>
      <c r="IW110" s="3"/>
      <c r="IX110" s="3"/>
      <c r="IY110" s="3"/>
      <c r="IZ110" s="3"/>
      <c r="JA110" s="3"/>
    </row>
    <row r="111" customHeight="1" spans="1:261">
      <c r="A111" s="17" t="s">
        <v>35</v>
      </c>
      <c r="B111" s="17" t="s">
        <v>142</v>
      </c>
      <c r="C111" s="18">
        <v>2024</v>
      </c>
      <c r="D111" s="17" t="s">
        <v>143</v>
      </c>
      <c r="E111" s="17">
        <v>2419110124</v>
      </c>
      <c r="F111" s="17" t="s">
        <v>254</v>
      </c>
      <c r="G111" s="18">
        <v>89.4</v>
      </c>
      <c r="H111" s="18">
        <v>0.6</v>
      </c>
      <c r="I111" s="18">
        <f t="shared" si="25"/>
        <v>90</v>
      </c>
      <c r="J111" s="20">
        <v>72.0175438596491</v>
      </c>
      <c r="K111" s="18"/>
      <c r="L111" s="18">
        <f t="shared" si="26"/>
        <v>72.0175438596491</v>
      </c>
      <c r="M111" s="20">
        <f>VLOOKUP(E111,[1]大一乐跑分!$A$2:$G$212,7)</f>
        <v>46</v>
      </c>
      <c r="N111" s="18">
        <v>2</v>
      </c>
      <c r="O111" s="18">
        <f t="shared" si="27"/>
        <v>48</v>
      </c>
      <c r="P111" s="18">
        <v>56.8</v>
      </c>
      <c r="Q111" s="20">
        <v>2.5</v>
      </c>
      <c r="R111" s="20">
        <f t="shared" si="23"/>
        <v>59.3</v>
      </c>
      <c r="S111" s="18">
        <v>57.2</v>
      </c>
      <c r="T111" s="20"/>
      <c r="U111" s="20">
        <f t="shared" si="18"/>
        <v>57.2</v>
      </c>
      <c r="V111" s="28">
        <f t="shared" si="24"/>
        <v>71.2381578947368</v>
      </c>
      <c r="W111" s="17">
        <f t="shared" si="28"/>
        <v>107</v>
      </c>
      <c r="X111" s="17">
        <f t="shared" si="29"/>
        <v>98</v>
      </c>
      <c r="Y111" s="35" t="s">
        <v>61</v>
      </c>
      <c r="Z111" s="33">
        <v>118</v>
      </c>
      <c r="AA111" s="18"/>
      <c r="AB111" s="18"/>
      <c r="AC111" s="18"/>
      <c r="AD111" s="34"/>
      <c r="IV111" s="3"/>
      <c r="IW111" s="3"/>
      <c r="IX111" s="3"/>
      <c r="IY111" s="3"/>
      <c r="IZ111" s="3"/>
      <c r="JA111" s="3"/>
    </row>
    <row r="112" customHeight="1" spans="1:261">
      <c r="A112" s="17" t="s">
        <v>35</v>
      </c>
      <c r="B112" s="17" t="s">
        <v>142</v>
      </c>
      <c r="C112" s="18">
        <v>2024</v>
      </c>
      <c r="D112" s="17" t="s">
        <v>143</v>
      </c>
      <c r="E112" s="17">
        <v>2419110117</v>
      </c>
      <c r="F112" s="17" t="s">
        <v>255</v>
      </c>
      <c r="G112" s="18">
        <v>85.4</v>
      </c>
      <c r="H112" s="18">
        <v>0</v>
      </c>
      <c r="I112" s="18">
        <f t="shared" si="25"/>
        <v>85.4</v>
      </c>
      <c r="J112" s="20">
        <v>69.8421052631579</v>
      </c>
      <c r="K112" s="18"/>
      <c r="L112" s="18">
        <f t="shared" si="26"/>
        <v>69.8421052631579</v>
      </c>
      <c r="M112" s="20">
        <f>VLOOKUP(E112,[1]大一乐跑分!$A$2:$G$212,7)</f>
        <v>90.5</v>
      </c>
      <c r="N112" s="18"/>
      <c r="O112" s="18">
        <f t="shared" si="27"/>
        <v>90.5</v>
      </c>
      <c r="P112" s="18">
        <v>55</v>
      </c>
      <c r="Q112" s="20"/>
      <c r="R112" s="20">
        <f t="shared" si="23"/>
        <v>55</v>
      </c>
      <c r="S112" s="18">
        <v>56.2</v>
      </c>
      <c r="T112" s="20"/>
      <c r="U112" s="20">
        <f t="shared" si="18"/>
        <v>56.2</v>
      </c>
      <c r="V112" s="27">
        <f t="shared" si="24"/>
        <v>71.0065789473684</v>
      </c>
      <c r="W112" s="17">
        <f t="shared" si="28"/>
        <v>108</v>
      </c>
      <c r="X112" s="17">
        <f t="shared" si="29"/>
        <v>112</v>
      </c>
      <c r="Y112" s="35" t="s">
        <v>61</v>
      </c>
      <c r="Z112" s="33">
        <v>118</v>
      </c>
      <c r="AA112" s="18"/>
      <c r="AB112" s="18"/>
      <c r="AC112" s="18"/>
      <c r="AD112" s="34"/>
      <c r="IV112" s="3"/>
      <c r="IW112" s="3"/>
      <c r="IX112" s="3"/>
      <c r="IY112" s="3"/>
      <c r="IZ112" s="3"/>
      <c r="JA112" s="3"/>
    </row>
    <row r="113" customHeight="1" spans="1:261">
      <c r="A113" s="17" t="s">
        <v>35</v>
      </c>
      <c r="B113" s="17" t="s">
        <v>142</v>
      </c>
      <c r="C113" s="18">
        <v>2024</v>
      </c>
      <c r="D113" s="17" t="s">
        <v>145</v>
      </c>
      <c r="E113" s="17">
        <v>2419110147</v>
      </c>
      <c r="F113" s="17" t="s">
        <v>256</v>
      </c>
      <c r="G113" s="18">
        <v>88.8</v>
      </c>
      <c r="H113" s="18">
        <v>0</v>
      </c>
      <c r="I113" s="18">
        <f t="shared" si="25"/>
        <v>88.8</v>
      </c>
      <c r="J113" s="20">
        <v>67.3333333333333</v>
      </c>
      <c r="K113" s="18"/>
      <c r="L113" s="18">
        <f t="shared" si="26"/>
        <v>67.3333333333333</v>
      </c>
      <c r="M113" s="20">
        <f>VLOOKUP(E113,[1]大一乐跑分!$A$2:$G$212,7)</f>
        <v>90</v>
      </c>
      <c r="N113" s="18">
        <v>2</v>
      </c>
      <c r="O113" s="18">
        <f t="shared" si="27"/>
        <v>92</v>
      </c>
      <c r="P113" s="18">
        <v>59.2</v>
      </c>
      <c r="Q113" s="20">
        <v>12.5</v>
      </c>
      <c r="R113" s="20">
        <f t="shared" si="23"/>
        <v>71.7</v>
      </c>
      <c r="S113" s="18">
        <v>57.6</v>
      </c>
      <c r="T113" s="20"/>
      <c r="U113" s="20">
        <f t="shared" si="18"/>
        <v>57.6</v>
      </c>
      <c r="V113" s="27">
        <f t="shared" si="24"/>
        <v>70.445</v>
      </c>
      <c r="W113" s="17">
        <f t="shared" si="28"/>
        <v>109</v>
      </c>
      <c r="X113" s="17">
        <f t="shared" si="29"/>
        <v>117</v>
      </c>
      <c r="Y113" s="35" t="s">
        <v>61</v>
      </c>
      <c r="Z113" s="33">
        <v>118</v>
      </c>
      <c r="AA113" s="18"/>
      <c r="AB113" s="18"/>
      <c r="AC113" s="18"/>
      <c r="AD113" s="34"/>
      <c r="IV113" s="3"/>
      <c r="IW113" s="3"/>
      <c r="IX113" s="3"/>
      <c r="IY113" s="3"/>
      <c r="IZ113" s="3"/>
      <c r="JA113" s="3"/>
    </row>
    <row r="114" customHeight="1" spans="1:261">
      <c r="A114" s="17" t="s">
        <v>35</v>
      </c>
      <c r="B114" s="17" t="s">
        <v>142</v>
      </c>
      <c r="C114" s="18">
        <v>2024</v>
      </c>
      <c r="D114" s="17" t="s">
        <v>153</v>
      </c>
      <c r="E114" s="17">
        <v>2419110169</v>
      </c>
      <c r="F114" s="17" t="s">
        <v>257</v>
      </c>
      <c r="G114" s="18">
        <v>87.6</v>
      </c>
      <c r="H114" s="18">
        <v>0</v>
      </c>
      <c r="I114" s="18">
        <f t="shared" si="25"/>
        <v>87.6</v>
      </c>
      <c r="J114" s="20">
        <v>71.1228070175439</v>
      </c>
      <c r="K114" s="18"/>
      <c r="L114" s="18">
        <f t="shared" si="26"/>
        <v>71.1228070175439</v>
      </c>
      <c r="M114" s="20">
        <f>VLOOKUP(E114,[1]大一乐跑分!$A$2:$G$212,7)</f>
        <v>50</v>
      </c>
      <c r="N114" s="18"/>
      <c r="O114" s="18">
        <f t="shared" si="27"/>
        <v>50</v>
      </c>
      <c r="P114" s="18">
        <v>56.8</v>
      </c>
      <c r="Q114" s="20">
        <v>2.5</v>
      </c>
      <c r="R114" s="20">
        <f t="shared" si="23"/>
        <v>59.3</v>
      </c>
      <c r="S114" s="18">
        <v>56.8</v>
      </c>
      <c r="T114" s="20"/>
      <c r="U114" s="20">
        <f t="shared" si="18"/>
        <v>56.8</v>
      </c>
      <c r="V114" s="27">
        <f t="shared" si="24"/>
        <v>70.4071052631579</v>
      </c>
      <c r="W114" s="17">
        <f t="shared" si="28"/>
        <v>110</v>
      </c>
      <c r="X114" s="17">
        <f t="shared" si="29"/>
        <v>107</v>
      </c>
      <c r="Y114" s="35" t="s">
        <v>61</v>
      </c>
      <c r="Z114" s="33">
        <v>118</v>
      </c>
      <c r="AA114" s="18"/>
      <c r="AB114" s="18"/>
      <c r="AC114" s="18"/>
      <c r="AD114" s="34"/>
      <c r="IV114" s="3"/>
      <c r="IW114" s="3"/>
      <c r="IX114" s="3"/>
      <c r="IY114" s="3"/>
      <c r="IZ114" s="3"/>
      <c r="JA114" s="3"/>
    </row>
    <row r="115" customHeight="1" spans="1:261">
      <c r="A115" s="17" t="s">
        <v>35</v>
      </c>
      <c r="B115" s="17" t="s">
        <v>142</v>
      </c>
      <c r="C115" s="18">
        <v>2024</v>
      </c>
      <c r="D115" s="17" t="s">
        <v>153</v>
      </c>
      <c r="E115" s="17">
        <v>2419110171</v>
      </c>
      <c r="F115" s="17" t="s">
        <v>258</v>
      </c>
      <c r="G115" s="18">
        <v>88.8</v>
      </c>
      <c r="H115" s="18">
        <v>0</v>
      </c>
      <c r="I115" s="18">
        <f t="shared" si="25"/>
        <v>88.8</v>
      </c>
      <c r="J115" s="20">
        <v>70.4561403508772</v>
      </c>
      <c r="K115" s="18"/>
      <c r="L115" s="18">
        <f t="shared" si="26"/>
        <v>70.4561403508772</v>
      </c>
      <c r="M115" s="20">
        <f>VLOOKUP(E115,[1]大一乐跑分!$A$2:$G$212,7)</f>
        <v>53.5</v>
      </c>
      <c r="N115" s="18"/>
      <c r="O115" s="18">
        <f t="shared" si="27"/>
        <v>53.5</v>
      </c>
      <c r="P115" s="18">
        <v>57.8</v>
      </c>
      <c r="Q115" s="20">
        <v>2.5</v>
      </c>
      <c r="R115" s="20">
        <f t="shared" si="23"/>
        <v>60.3</v>
      </c>
      <c r="S115" s="18">
        <v>56.6</v>
      </c>
      <c r="T115" s="20"/>
      <c r="U115" s="20">
        <f t="shared" si="18"/>
        <v>56.6</v>
      </c>
      <c r="V115" s="27">
        <f t="shared" si="24"/>
        <v>70.2421052631579</v>
      </c>
      <c r="W115" s="17">
        <f t="shared" si="28"/>
        <v>111</v>
      </c>
      <c r="X115" s="17">
        <f t="shared" si="29"/>
        <v>111</v>
      </c>
      <c r="Y115" s="35" t="s">
        <v>61</v>
      </c>
      <c r="Z115" s="33">
        <v>118</v>
      </c>
      <c r="AA115" s="18"/>
      <c r="AB115" s="18"/>
      <c r="AC115" s="18"/>
      <c r="AD115" s="34"/>
      <c r="IV115" s="3"/>
      <c r="IW115" s="3"/>
      <c r="IX115" s="3"/>
      <c r="IY115" s="3"/>
      <c r="IZ115" s="3"/>
      <c r="JA115" s="3"/>
    </row>
    <row r="116" customHeight="1" spans="1:261">
      <c r="A116" s="17" t="s">
        <v>35</v>
      </c>
      <c r="B116" s="17" t="s">
        <v>142</v>
      </c>
      <c r="C116" s="18">
        <v>2024</v>
      </c>
      <c r="D116" s="17" t="s">
        <v>153</v>
      </c>
      <c r="E116" s="17">
        <v>2419110183</v>
      </c>
      <c r="F116" s="17" t="s">
        <v>259</v>
      </c>
      <c r="G116" s="18">
        <v>88</v>
      </c>
      <c r="H116" s="18">
        <v>0</v>
      </c>
      <c r="I116" s="18">
        <f t="shared" si="25"/>
        <v>88</v>
      </c>
      <c r="J116" s="20">
        <v>72</v>
      </c>
      <c r="K116" s="18"/>
      <c r="L116" s="18">
        <f t="shared" si="26"/>
        <v>72</v>
      </c>
      <c r="M116" s="20">
        <f>VLOOKUP(E116,[1]大一乐跑分!$A$2:$G$212,7)</f>
        <v>22</v>
      </c>
      <c r="N116" s="18"/>
      <c r="O116" s="18">
        <f t="shared" si="27"/>
        <v>22</v>
      </c>
      <c r="P116" s="18">
        <v>57.4</v>
      </c>
      <c r="Q116" s="20">
        <v>12.5</v>
      </c>
      <c r="R116" s="20">
        <f t="shared" si="23"/>
        <v>69.9</v>
      </c>
      <c r="S116" s="18">
        <v>56.2</v>
      </c>
      <c r="T116" s="20"/>
      <c r="U116" s="20">
        <f t="shared" si="18"/>
        <v>56.2</v>
      </c>
      <c r="V116" s="27">
        <f t="shared" si="24"/>
        <v>70.205</v>
      </c>
      <c r="W116" s="17">
        <f t="shared" si="28"/>
        <v>112</v>
      </c>
      <c r="X116" s="17">
        <f t="shared" si="29"/>
        <v>99</v>
      </c>
      <c r="Y116" s="35" t="s">
        <v>61</v>
      </c>
      <c r="Z116" s="33">
        <v>118</v>
      </c>
      <c r="AA116" s="18"/>
      <c r="AB116" s="18"/>
      <c r="AC116" s="18"/>
      <c r="AD116" s="34"/>
      <c r="IV116" s="3"/>
      <c r="IW116" s="3"/>
      <c r="IX116" s="3"/>
      <c r="IY116" s="3"/>
      <c r="IZ116" s="3"/>
      <c r="JA116" s="3"/>
    </row>
    <row r="117" customHeight="1" spans="1:261">
      <c r="A117" s="17" t="s">
        <v>35</v>
      </c>
      <c r="B117" s="17" t="s">
        <v>142</v>
      </c>
      <c r="C117" s="18">
        <v>2024</v>
      </c>
      <c r="D117" s="17" t="s">
        <v>143</v>
      </c>
      <c r="E117" s="17">
        <v>2419110113</v>
      </c>
      <c r="F117" s="17" t="s">
        <v>260</v>
      </c>
      <c r="G117" s="18">
        <v>85.2</v>
      </c>
      <c r="H117" s="18">
        <v>0.6</v>
      </c>
      <c r="I117" s="18">
        <f t="shared" si="25"/>
        <v>85.8</v>
      </c>
      <c r="J117" s="20">
        <v>67.4385964912281</v>
      </c>
      <c r="K117" s="18">
        <v>2</v>
      </c>
      <c r="L117" s="18">
        <f t="shared" si="26"/>
        <v>69.4385964912281</v>
      </c>
      <c r="M117" s="20">
        <f>VLOOKUP(E117,[1]大一乐跑分!$A$2:$G$212,7)</f>
        <v>70</v>
      </c>
      <c r="N117" s="18"/>
      <c r="O117" s="18">
        <f t="shared" si="27"/>
        <v>70</v>
      </c>
      <c r="P117" s="18">
        <v>57.2</v>
      </c>
      <c r="Q117" s="20"/>
      <c r="R117" s="20">
        <f t="shared" si="23"/>
        <v>57.2</v>
      </c>
      <c r="S117" s="18">
        <v>55.6</v>
      </c>
      <c r="T117" s="20"/>
      <c r="U117" s="20">
        <f t="shared" si="18"/>
        <v>55.6</v>
      </c>
      <c r="V117" s="27">
        <f t="shared" si="24"/>
        <v>69.7989473684211</v>
      </c>
      <c r="W117" s="17">
        <f t="shared" si="28"/>
        <v>113</v>
      </c>
      <c r="X117" s="17">
        <f t="shared" si="29"/>
        <v>116</v>
      </c>
      <c r="Y117" s="35" t="s">
        <v>61</v>
      </c>
      <c r="Z117" s="33">
        <v>118</v>
      </c>
      <c r="AA117" s="18"/>
      <c r="AB117" s="18"/>
      <c r="AC117" s="18"/>
      <c r="AD117" s="34"/>
      <c r="IV117" s="3"/>
      <c r="IW117" s="3"/>
      <c r="IX117" s="3"/>
      <c r="IY117" s="3"/>
      <c r="IZ117" s="3"/>
      <c r="JA117" s="3"/>
    </row>
    <row r="118" customHeight="1" spans="1:261">
      <c r="A118" s="17" t="s">
        <v>35</v>
      </c>
      <c r="B118" s="17" t="s">
        <v>142</v>
      </c>
      <c r="C118" s="18">
        <v>2024</v>
      </c>
      <c r="D118" s="17" t="s">
        <v>151</v>
      </c>
      <c r="E118" s="17">
        <v>2419110203</v>
      </c>
      <c r="F118" s="17" t="s">
        <v>261</v>
      </c>
      <c r="G118" s="18">
        <v>83</v>
      </c>
      <c r="H118" s="18">
        <v>1</v>
      </c>
      <c r="I118" s="18">
        <f t="shared" si="25"/>
        <v>84</v>
      </c>
      <c r="J118" s="20">
        <v>71.280701754386</v>
      </c>
      <c r="K118" s="18"/>
      <c r="L118" s="18">
        <f t="shared" si="26"/>
        <v>71.280701754386</v>
      </c>
      <c r="M118" s="20">
        <f>VLOOKUP(E118,[1]大一乐跑分!$A$2:$G$212,7)</f>
        <v>34.5</v>
      </c>
      <c r="N118" s="18"/>
      <c r="O118" s="18">
        <f t="shared" si="27"/>
        <v>34.5</v>
      </c>
      <c r="P118" s="18">
        <v>55</v>
      </c>
      <c r="Q118" s="20">
        <v>2.5</v>
      </c>
      <c r="R118" s="20">
        <f t="shared" si="23"/>
        <v>57.5</v>
      </c>
      <c r="S118" s="18">
        <v>55</v>
      </c>
      <c r="T118" s="20"/>
      <c r="U118" s="20">
        <f t="shared" si="18"/>
        <v>55</v>
      </c>
      <c r="V118" s="27">
        <f t="shared" si="24"/>
        <v>69.2105263157895</v>
      </c>
      <c r="W118" s="17">
        <f t="shared" si="28"/>
        <v>114</v>
      </c>
      <c r="X118" s="17">
        <f t="shared" si="29"/>
        <v>103</v>
      </c>
      <c r="Y118" s="35" t="s">
        <v>61</v>
      </c>
      <c r="Z118" s="33">
        <v>118</v>
      </c>
      <c r="AA118" s="18"/>
      <c r="AB118" s="18"/>
      <c r="AC118" s="18"/>
      <c r="AD118" s="34"/>
      <c r="IV118" s="3"/>
      <c r="IW118" s="3"/>
      <c r="IX118" s="3"/>
      <c r="IY118" s="3"/>
      <c r="IZ118" s="3"/>
      <c r="JA118" s="3"/>
    </row>
    <row r="119" customHeight="1" spans="1:261">
      <c r="A119" s="17" t="s">
        <v>35</v>
      </c>
      <c r="B119" s="17" t="s">
        <v>142</v>
      </c>
      <c r="C119" s="18">
        <v>2024</v>
      </c>
      <c r="D119" s="17" t="s">
        <v>151</v>
      </c>
      <c r="E119" s="17">
        <v>2419110191</v>
      </c>
      <c r="F119" s="17" t="s">
        <v>262</v>
      </c>
      <c r="G119" s="18">
        <v>86.2</v>
      </c>
      <c r="H119" s="18">
        <v>0.5</v>
      </c>
      <c r="I119" s="18">
        <f t="shared" si="25"/>
        <v>86.7</v>
      </c>
      <c r="J119" s="20">
        <v>69.5438596491228</v>
      </c>
      <c r="K119" s="18">
        <v>2</v>
      </c>
      <c r="L119" s="18">
        <f t="shared" si="26"/>
        <v>71.5438596491228</v>
      </c>
      <c r="M119" s="20">
        <f>VLOOKUP(E119,[1]大一乐跑分!$A$2:$G$212,7)</f>
        <v>10</v>
      </c>
      <c r="N119" s="18"/>
      <c r="O119" s="18">
        <f t="shared" si="27"/>
        <v>10</v>
      </c>
      <c r="P119" s="18">
        <v>55.6</v>
      </c>
      <c r="Q119" s="20">
        <v>2.5</v>
      </c>
      <c r="R119" s="20">
        <f t="shared" si="23"/>
        <v>58.1</v>
      </c>
      <c r="S119" s="18">
        <v>56.8</v>
      </c>
      <c r="T119" s="20">
        <v>5</v>
      </c>
      <c r="U119" s="20">
        <f t="shared" si="18"/>
        <v>61.8</v>
      </c>
      <c r="V119" s="27">
        <f t="shared" si="24"/>
        <v>68.8228947368421</v>
      </c>
      <c r="W119" s="17">
        <f t="shared" si="28"/>
        <v>115</v>
      </c>
      <c r="X119" s="17">
        <f t="shared" si="29"/>
        <v>113</v>
      </c>
      <c r="Y119" s="35" t="s">
        <v>61</v>
      </c>
      <c r="Z119" s="33">
        <v>118</v>
      </c>
      <c r="AA119" s="18"/>
      <c r="AB119" s="18"/>
      <c r="AC119" s="18"/>
      <c r="AD119" s="34"/>
      <c r="IV119" s="3"/>
      <c r="IW119" s="3"/>
      <c r="IX119" s="3"/>
      <c r="IY119" s="3"/>
      <c r="IZ119" s="3"/>
      <c r="JA119" s="3"/>
    </row>
    <row r="120" customHeight="1" spans="1:261">
      <c r="A120" s="17" t="s">
        <v>35</v>
      </c>
      <c r="B120" s="17" t="s">
        <v>142</v>
      </c>
      <c r="C120" s="18">
        <v>2024</v>
      </c>
      <c r="D120" s="17" t="s">
        <v>143</v>
      </c>
      <c r="E120" s="17">
        <v>2419110109</v>
      </c>
      <c r="F120" s="17" t="s">
        <v>263</v>
      </c>
      <c r="G120" s="18">
        <v>85.2</v>
      </c>
      <c r="H120" s="18">
        <v>0.3</v>
      </c>
      <c r="I120" s="18">
        <f t="shared" si="25"/>
        <v>85.5</v>
      </c>
      <c r="J120" s="20">
        <v>71.3157894736842</v>
      </c>
      <c r="K120" s="18"/>
      <c r="L120" s="18">
        <f t="shared" si="26"/>
        <v>71.3157894736842</v>
      </c>
      <c r="M120" s="20">
        <f>VLOOKUP(E120,[1]大一乐跑分!$A$2:$G$212,7)</f>
        <v>10</v>
      </c>
      <c r="N120" s="18"/>
      <c r="O120" s="18">
        <f t="shared" si="27"/>
        <v>10</v>
      </c>
      <c r="P120" s="18">
        <v>55</v>
      </c>
      <c r="Q120" s="20"/>
      <c r="R120" s="20">
        <f t="shared" si="23"/>
        <v>55</v>
      </c>
      <c r="S120" s="18">
        <v>55</v>
      </c>
      <c r="T120" s="20">
        <v>5</v>
      </c>
      <c r="U120" s="20">
        <f t="shared" si="18"/>
        <v>60</v>
      </c>
      <c r="V120" s="27">
        <f t="shared" si="24"/>
        <v>68.2868421052631</v>
      </c>
      <c r="W120" s="17">
        <f t="shared" si="28"/>
        <v>116</v>
      </c>
      <c r="X120" s="17">
        <f t="shared" si="29"/>
        <v>102</v>
      </c>
      <c r="Y120" s="35" t="s">
        <v>61</v>
      </c>
      <c r="Z120" s="33">
        <v>118</v>
      </c>
      <c r="AA120" s="18"/>
      <c r="AB120" s="18"/>
      <c r="AC120" s="18"/>
      <c r="AD120" s="34"/>
      <c r="IV120" s="3"/>
      <c r="IW120" s="3"/>
      <c r="IX120" s="3"/>
      <c r="IY120" s="3"/>
      <c r="IZ120" s="3"/>
      <c r="JA120" s="3"/>
    </row>
    <row r="121" customHeight="1" spans="1:261">
      <c r="A121" s="17" t="s">
        <v>35</v>
      </c>
      <c r="B121" s="17" t="s">
        <v>142</v>
      </c>
      <c r="C121" s="18">
        <v>2024</v>
      </c>
      <c r="D121" s="17" t="s">
        <v>153</v>
      </c>
      <c r="E121" s="17">
        <v>2419110164</v>
      </c>
      <c r="F121" s="17" t="s">
        <v>264</v>
      </c>
      <c r="G121" s="18">
        <v>85.4</v>
      </c>
      <c r="H121" s="18">
        <v>0</v>
      </c>
      <c r="I121" s="18">
        <f t="shared" si="25"/>
        <v>85.4</v>
      </c>
      <c r="J121" s="20">
        <v>69.3859649122807</v>
      </c>
      <c r="K121" s="18"/>
      <c r="L121" s="18">
        <f t="shared" si="26"/>
        <v>69.3859649122807</v>
      </c>
      <c r="M121" s="20">
        <f>VLOOKUP(E121,[1]大一乐跑分!$A$2:$G$212,7)</f>
        <v>0</v>
      </c>
      <c r="N121" s="18"/>
      <c r="O121" s="18">
        <f t="shared" si="27"/>
        <v>0</v>
      </c>
      <c r="P121" s="18">
        <v>55</v>
      </c>
      <c r="Q121" s="20">
        <v>2.5</v>
      </c>
      <c r="R121" s="20">
        <f t="shared" si="23"/>
        <v>57.5</v>
      </c>
      <c r="S121" s="18">
        <v>56.2</v>
      </c>
      <c r="T121" s="20">
        <v>15</v>
      </c>
      <c r="U121" s="20">
        <f t="shared" si="18"/>
        <v>71.2</v>
      </c>
      <c r="V121" s="27">
        <f t="shared" si="24"/>
        <v>67.0144736842105</v>
      </c>
      <c r="W121" s="17">
        <f t="shared" si="28"/>
        <v>117</v>
      </c>
      <c r="X121" s="17">
        <f t="shared" si="29"/>
        <v>114</v>
      </c>
      <c r="Y121" s="35" t="s">
        <v>61</v>
      </c>
      <c r="Z121" s="33">
        <v>118</v>
      </c>
      <c r="AA121" s="18"/>
      <c r="AB121" s="18"/>
      <c r="AC121" s="18"/>
      <c r="AD121" s="34"/>
      <c r="IV121" s="3"/>
      <c r="IW121" s="3"/>
      <c r="IX121" s="3"/>
      <c r="IY121" s="3"/>
      <c r="IZ121" s="3"/>
      <c r="JA121" s="3"/>
    </row>
    <row r="122" customHeight="1" spans="1:261">
      <c r="A122" s="17" t="s">
        <v>35</v>
      </c>
      <c r="B122" s="17" t="s">
        <v>142</v>
      </c>
      <c r="C122" s="18">
        <v>2024</v>
      </c>
      <c r="D122" s="17" t="s">
        <v>153</v>
      </c>
      <c r="E122" s="17">
        <v>2419110167</v>
      </c>
      <c r="F122" s="17" t="s">
        <v>265</v>
      </c>
      <c r="G122" s="18">
        <v>83</v>
      </c>
      <c r="H122" s="18">
        <v>0</v>
      </c>
      <c r="I122" s="18">
        <f t="shared" si="25"/>
        <v>83</v>
      </c>
      <c r="J122" s="20">
        <v>55.0877192982456</v>
      </c>
      <c r="K122" s="18"/>
      <c r="L122" s="18">
        <f t="shared" si="26"/>
        <v>55.0877192982456</v>
      </c>
      <c r="M122" s="20">
        <f>VLOOKUP(E122,[1]大一乐跑分!$A$2:$G$212,7)</f>
        <v>27</v>
      </c>
      <c r="N122" s="18"/>
      <c r="O122" s="18">
        <f t="shared" si="27"/>
        <v>27</v>
      </c>
      <c r="P122" s="18">
        <v>55.6</v>
      </c>
      <c r="Q122" s="20">
        <v>2.5</v>
      </c>
      <c r="R122" s="20">
        <f t="shared" si="23"/>
        <v>58.1</v>
      </c>
      <c r="S122" s="18">
        <v>55</v>
      </c>
      <c r="T122" s="20"/>
      <c r="U122" s="20">
        <f t="shared" si="18"/>
        <v>55</v>
      </c>
      <c r="V122" s="27">
        <f t="shared" si="24"/>
        <v>56.6207894736842</v>
      </c>
      <c r="W122" s="17">
        <f t="shared" si="28"/>
        <v>118</v>
      </c>
      <c r="X122" s="17">
        <f t="shared" si="29"/>
        <v>118</v>
      </c>
      <c r="Y122" s="35" t="s">
        <v>61</v>
      </c>
      <c r="Z122" s="33">
        <v>118</v>
      </c>
      <c r="AA122" s="18"/>
      <c r="AB122" s="18"/>
      <c r="AC122" s="18"/>
      <c r="AD122" s="34"/>
      <c r="IV122" s="3"/>
      <c r="IW122" s="3"/>
      <c r="IX122" s="3"/>
      <c r="IY122" s="3"/>
      <c r="IZ122" s="3"/>
      <c r="JA122" s="3"/>
    </row>
    <row r="123" customHeight="1" spans="3:3">
      <c r="C123" s="3"/>
    </row>
    <row r="124" customHeight="1" spans="3:3">
      <c r="C124" s="3"/>
    </row>
    <row r="125" customHeight="1" spans="3:3">
      <c r="C125" s="3"/>
    </row>
    <row r="126" customHeight="1" spans="3:3">
      <c r="C126" s="3"/>
    </row>
    <row r="127" customHeight="1" spans="3:3">
      <c r="C127" s="3"/>
    </row>
    <row r="128" customHeight="1" spans="3:3">
      <c r="C128" s="3"/>
    </row>
    <row r="129" customHeight="1" spans="3:3">
      <c r="C129" s="3"/>
    </row>
    <row r="130" customHeight="1" spans="3:3">
      <c r="C130" s="3"/>
    </row>
    <row r="131" customHeight="1" spans="3:3">
      <c r="C131" s="3"/>
    </row>
    <row r="132" customHeight="1" spans="3:3">
      <c r="C132" s="3"/>
    </row>
  </sheetData>
  <autoFilter xmlns:etc="http://www.wps.cn/officeDocument/2017/etCustomData" ref="A1:AD122" etc:filterBottomFollowUsedRange="0">
    <extLst/>
  </autoFilter>
  <dataValidations count="6">
    <dataValidation type="list" allowBlank="1" showInputMessage="1" showErrorMessage="1" sqref="AA11">
      <formula1>"一等奖学金,二等奖学金,三等奖学金,课程考核不合格,德育分未达标,体育成绩不合格,违纪"</formula1>
    </dataValidation>
    <dataValidation type="list" allowBlank="1" showInputMessage="1" showErrorMessage="1" sqref="U1:U3 U123:U65620 AA4:AA10 AA12:AA122">
      <formula1>"一等奖学金,二等奖学金,三等奖学金,课程考核不合格,德育分未达标,体育成绩不合格,体测成绩不合格,违纪"</formula1>
    </dataValidation>
    <dataValidation type="list" allowBlank="1" showInputMessage="1" showErrorMessage="1" sqref="V1:V2 V123:V65620 AB10:AB122">
      <formula1>$CQ$8:$CQ$11</formula1>
    </dataValidation>
    <dataValidation type="list" allowBlank="1" showInputMessage="1" showErrorMessage="1" sqref="W1:W3 W123:W1048576 AC4:AC122">
      <formula1>"三好学生,三好学生标兵,优秀学生干部"</formula1>
    </dataValidation>
    <dataValidation type="list" allowBlank="1" showInputMessage="1" showErrorMessage="1" sqref="Y5:Y122">
      <formula1>"是,否"</formula1>
    </dataValidation>
    <dataValidation type="list" allowBlank="1" showInputMessage="1" showErrorMessage="1" sqref="AB5:AB9">
      <formula1>"学业进步奖,研究与创新奖,道德风尚奖,文体活动奖,社会工作奖"</formula1>
    </dataValidation>
  </dataValidations>
  <printOptions horizontalCentered="1" verticalCentered="1"/>
  <pageMargins left="0.251388888888889" right="0.251388888888889" top="0.751388888888889" bottom="0.751388888888889" header="0.298611111111111" footer="0.298611111111111"/>
  <pageSetup paperSize="9" scale="6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社体2024级</vt:lpstr>
      <vt:lpstr>体师2024级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林宇</cp:lastModifiedBy>
  <cp:revision>1</cp:revision>
  <dcterms:created xsi:type="dcterms:W3CDTF">1996-12-17T01:32:00Z</dcterms:created>
  <cp:lastPrinted>2019-09-05T03:36:00Z</cp:lastPrinted>
  <dcterms:modified xsi:type="dcterms:W3CDTF">2025-09-22T05:27:11Z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0373C0B10A4C4676B380714FAC8EFAEA_13</vt:lpwstr>
  </property>
</Properties>
</file>